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24555" windowHeight="12270" activeTab="1"/>
  </bookViews>
  <sheets>
    <sheet name="주문내역" sheetId="4" r:id="rId1"/>
    <sheet name="송장" sheetId="5" r:id="rId2"/>
  </sheets>
  <externalReferences>
    <externalReference r:id="rId3"/>
  </externalReferences>
  <definedNames>
    <definedName name="_xlnm.Print_Area" localSheetId="1">송장!$B$3:$S$12</definedName>
    <definedName name="공제액">[1]정산내역!$V$84</definedName>
    <definedName name="광고금액">[1]광고내역!$B$34</definedName>
    <definedName name="기타비용">[1]기타비용!$C$32</definedName>
    <definedName name="단가표">[1]단가표!$B$2:$F$226</definedName>
    <definedName name="매입금액">[1]매입내역!$H$76</definedName>
    <definedName name="매출금액">[1]정산내역!$J$84</definedName>
    <definedName name="재고금액">[1]상품재고현황!$F$221</definedName>
    <definedName name="취소액">[1]교환반품!$J$23</definedName>
  </definedNames>
  <calcPr calcId="125725"/>
</workbook>
</file>

<file path=xl/calcChain.xml><?xml version="1.0" encoding="utf-8"?>
<calcChain xmlns="http://schemas.openxmlformats.org/spreadsheetml/2006/main">
  <c r="L11" i="5"/>
  <c r="L9"/>
  <c r="L10"/>
  <c r="S2" i="4"/>
  <c r="S3"/>
  <c r="O12" i="5" s="1"/>
  <c r="S4" i="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L8" i="5" l="1"/>
  <c r="N12"/>
  <c r="S12"/>
  <c r="R12"/>
  <c r="M12"/>
  <c r="Q12"/>
</calcChain>
</file>

<file path=xl/sharedStrings.xml><?xml version="1.0" encoding="utf-8"?>
<sst xmlns="http://schemas.openxmlformats.org/spreadsheetml/2006/main" count="43" uniqueCount="40">
  <si>
    <t>주문날짜</t>
    <phoneticPr fontId="3" type="noConversion"/>
  </si>
  <si>
    <t>구매인</t>
    <phoneticPr fontId="3" type="noConversion"/>
  </si>
  <si>
    <t>수령인</t>
    <phoneticPr fontId="3" type="noConversion"/>
  </si>
  <si>
    <t>판매사이트</t>
  </si>
  <si>
    <t>상품명</t>
  </si>
  <si>
    <t>선택</t>
  </si>
  <si>
    <t>수량</t>
  </si>
  <si>
    <t>판매가</t>
    <phoneticPr fontId="3" type="noConversion"/>
  </si>
  <si>
    <t>결제수단</t>
  </si>
  <si>
    <t>수령인 핸드폰</t>
    <phoneticPr fontId="3" type="noConversion"/>
  </si>
  <si>
    <t>수령인 일반전화</t>
    <phoneticPr fontId="3" type="noConversion"/>
  </si>
  <si>
    <t>구매인 핸드폰</t>
    <phoneticPr fontId="3" type="noConversion"/>
  </si>
  <si>
    <t>구매인 일반전화</t>
    <phoneticPr fontId="3" type="noConversion"/>
  </si>
  <si>
    <t>수령인 집주소</t>
    <phoneticPr fontId="3" type="noConversion"/>
  </si>
  <si>
    <t>배송메시지</t>
    <phoneticPr fontId="3" type="noConversion"/>
  </si>
  <si>
    <t>지식판매여부</t>
    <phoneticPr fontId="3" type="noConversion"/>
  </si>
  <si>
    <t>기타</t>
    <phoneticPr fontId="3" type="noConversion"/>
  </si>
  <si>
    <t>우편번호</t>
    <phoneticPr fontId="3" type="noConversion"/>
  </si>
  <si>
    <t>주문번호</t>
    <phoneticPr fontId="3" type="noConversion"/>
  </si>
  <si>
    <t>옥션</t>
  </si>
  <si>
    <t>블랙</t>
  </si>
  <si>
    <t>주문번호</t>
    <phoneticPr fontId="3" type="noConversion"/>
  </si>
  <si>
    <t>010-222-2222</t>
    <phoneticPr fontId="3" type="noConversion"/>
  </si>
  <si>
    <t>010-333-3333</t>
    <phoneticPr fontId="3" type="noConversion"/>
  </si>
  <si>
    <t>010-444-4444</t>
    <phoneticPr fontId="3" type="noConversion"/>
  </si>
  <si>
    <t>경기도 ○○○ ○○○○ ○○○○</t>
    <phoneticPr fontId="3" type="noConversion"/>
  </si>
  <si>
    <t>가나다</t>
    <phoneticPr fontId="3" type="noConversion"/>
  </si>
  <si>
    <t>홍길동</t>
    <phoneticPr fontId="3" type="noConversion"/>
  </si>
  <si>
    <t>김수진</t>
    <phoneticPr fontId="3" type="noConversion"/>
  </si>
  <si>
    <t>배송전 연락바랍니다.</t>
    <phoneticPr fontId="3" type="noConversion"/>
  </si>
  <si>
    <t>123-456</t>
    <phoneticPr fontId="3" type="noConversion"/>
  </si>
  <si>
    <t>○○○○ 회사</t>
    <phoneticPr fontId="3" type="noConversion"/>
  </si>
  <si>
    <t>000-000-0000</t>
    <phoneticPr fontId="3" type="noConversion"/>
  </si>
  <si>
    <t>서울시 ○○○○ ○○○ ○○○○ ○○○○ ○○○○</t>
    <phoneticPr fontId="3" type="noConversion"/>
  </si>
  <si>
    <t>신사임당</t>
    <phoneticPr fontId="3" type="noConversion"/>
  </si>
  <si>
    <t>지마켓</t>
    <phoneticPr fontId="3" type="noConversion"/>
  </si>
  <si>
    <t>하파타</t>
    <phoneticPr fontId="3" type="noConversion"/>
  </si>
  <si>
    <t>브라운</t>
    <phoneticPr fontId="3" type="noConversion"/>
  </si>
  <si>
    <t>서울시 ○○○ ○○○○ ○○○○</t>
    <phoneticPr fontId="3" type="noConversion"/>
  </si>
  <si>
    <t>789-123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</si>
</sst>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41" fontId="4" fillId="0" borderId="5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1" fontId="5" fillId="0" borderId="5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41" fontId="5" fillId="0" borderId="8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</cellXfs>
  <cellStyles count="4">
    <cellStyle name="쉼표 [0]" xfId="1" builtinId="6"/>
    <cellStyle name="쉼표 [0] 2" xfId="2"/>
    <cellStyle name="표준" xfId="0" builtinId="0"/>
    <cellStyle name="표준 2" xfId="3"/>
  </cellStyles>
  <dxfs count="22"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맑은 고딕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1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1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1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1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1" defaultTableStyle="TableStyleMedium9" defaultPivotStyle="PivotStyleLight16">
    <tableStyle name="표 스타일 1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e/Desktop/&#49660;&#54609;&#47792;/&#49660;&#54609;&#47792;%20&#44288;&#4753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주문내역"/>
      <sheetName val="정산내역"/>
      <sheetName val="매입내역"/>
      <sheetName val="판매분석표"/>
      <sheetName val="교환반품"/>
      <sheetName val="광고내역"/>
      <sheetName val="기타비용"/>
      <sheetName val="순수익"/>
      <sheetName val="상품재고현황"/>
      <sheetName val="단가표"/>
      <sheetName val="송장"/>
    </sheetNames>
    <sheetDataSet>
      <sheetData sheetId="0"/>
      <sheetData sheetId="1">
        <row r="84">
          <cell r="J84">
            <v>1685400</v>
          </cell>
          <cell r="V84">
            <v>182208.8</v>
          </cell>
        </row>
      </sheetData>
      <sheetData sheetId="2">
        <row r="76">
          <cell r="H76">
            <v>2113220</v>
          </cell>
        </row>
      </sheetData>
      <sheetData sheetId="3" refreshError="1"/>
      <sheetData sheetId="4">
        <row r="23">
          <cell r="J23">
            <v>29168</v>
          </cell>
        </row>
      </sheetData>
      <sheetData sheetId="5">
        <row r="34">
          <cell r="B34">
            <v>307872</v>
          </cell>
        </row>
      </sheetData>
      <sheetData sheetId="6">
        <row r="32">
          <cell r="C32">
            <v>314200</v>
          </cell>
        </row>
      </sheetData>
      <sheetData sheetId="7" refreshError="1"/>
      <sheetData sheetId="8">
        <row r="221">
          <cell r="F221">
            <v>1021500</v>
          </cell>
        </row>
      </sheetData>
      <sheetData sheetId="9">
        <row r="2">
          <cell r="B2" t="str">
            <v>Choo Choo bang bang pouch</v>
          </cell>
          <cell r="D2" t="str">
            <v>파우치</v>
          </cell>
          <cell r="E2">
            <v>11256</v>
          </cell>
          <cell r="F2">
            <v>15800</v>
          </cell>
        </row>
        <row r="3">
          <cell r="B3" t="str">
            <v xml:space="preserve">뱅크북 포켓 ver 3 - 진 스타일 </v>
          </cell>
          <cell r="D3" t="str">
            <v>파우치</v>
          </cell>
          <cell r="E3">
            <v>12220</v>
          </cell>
          <cell r="F3">
            <v>17800</v>
          </cell>
        </row>
        <row r="4">
          <cell r="B4" t="str">
            <v>데님 미니 파우치</v>
          </cell>
          <cell r="D4" t="str">
            <v>파우치</v>
          </cell>
          <cell r="E4">
            <v>2880</v>
          </cell>
          <cell r="F4">
            <v>4800</v>
          </cell>
        </row>
        <row r="5">
          <cell r="B5" t="str">
            <v>choo choo card neck strap</v>
          </cell>
          <cell r="D5" t="str">
            <v>카드홀더</v>
          </cell>
          <cell r="E5">
            <v>8576</v>
          </cell>
          <cell r="F5">
            <v>12800</v>
          </cell>
        </row>
        <row r="6">
          <cell r="B6" t="str">
            <v>play choo choo card pocket</v>
          </cell>
          <cell r="D6" t="str">
            <v>카드지갑</v>
          </cell>
          <cell r="E6">
            <v>3685</v>
          </cell>
          <cell r="F6">
            <v>5500</v>
          </cell>
        </row>
        <row r="7">
          <cell r="B7" t="str">
            <v>윌로우 스토리 패턴 넥 카드홀더</v>
          </cell>
          <cell r="D7" t="str">
            <v>카드홀더</v>
          </cell>
          <cell r="E7">
            <v>9480</v>
          </cell>
          <cell r="F7">
            <v>15800</v>
          </cell>
        </row>
        <row r="8">
          <cell r="B8" t="str">
            <v>LD 6078</v>
          </cell>
          <cell r="C8" t="str">
            <v>블랙</v>
          </cell>
          <cell r="D8" t="str">
            <v>맨스백</v>
          </cell>
          <cell r="E8">
            <v>44000</v>
          </cell>
          <cell r="F8">
            <v>73800</v>
          </cell>
        </row>
        <row r="9">
          <cell r="B9" t="str">
            <v>LY 6037</v>
          </cell>
          <cell r="C9" t="str">
            <v>브라운</v>
          </cell>
          <cell r="D9" t="str">
            <v>맨스백</v>
          </cell>
          <cell r="E9">
            <v>40000</v>
          </cell>
          <cell r="F9">
            <v>66800</v>
          </cell>
        </row>
        <row r="10">
          <cell r="B10" t="str">
            <v>LY 6037</v>
          </cell>
          <cell r="C10" t="str">
            <v>다크브라운</v>
          </cell>
          <cell r="D10" t="str">
            <v>맨스백</v>
          </cell>
          <cell r="E10">
            <v>40000</v>
          </cell>
          <cell r="F10">
            <v>66800</v>
          </cell>
        </row>
        <row r="11">
          <cell r="B11" t="str">
            <v>LD 1305</v>
          </cell>
          <cell r="C11" t="str">
            <v>브라운</v>
          </cell>
          <cell r="D11" t="str">
            <v>맨스백</v>
          </cell>
          <cell r="E11">
            <v>53000</v>
          </cell>
          <cell r="F11">
            <v>88800</v>
          </cell>
        </row>
        <row r="12">
          <cell r="B12" t="str">
            <v>LD 082</v>
          </cell>
          <cell r="C12" t="str">
            <v>브라운</v>
          </cell>
          <cell r="D12" t="str">
            <v>맨스백</v>
          </cell>
          <cell r="E12">
            <v>44000</v>
          </cell>
          <cell r="F12">
            <v>73800</v>
          </cell>
        </row>
        <row r="13">
          <cell r="B13" t="str">
            <v>LD 082</v>
          </cell>
          <cell r="C13" t="str">
            <v>다크브라운</v>
          </cell>
          <cell r="D13" t="str">
            <v>맨스백</v>
          </cell>
          <cell r="E13">
            <v>44000</v>
          </cell>
          <cell r="F13">
            <v>73800</v>
          </cell>
        </row>
        <row r="14">
          <cell r="B14" t="str">
            <v>LD 13809</v>
          </cell>
          <cell r="C14" t="str">
            <v>브라운</v>
          </cell>
          <cell r="D14" t="str">
            <v>맨스백</v>
          </cell>
          <cell r="E14">
            <v>40000</v>
          </cell>
          <cell r="F14">
            <v>66800</v>
          </cell>
        </row>
        <row r="15">
          <cell r="B15" t="str">
            <v>LD 9319</v>
          </cell>
          <cell r="C15" t="str">
            <v>블랙</v>
          </cell>
          <cell r="D15" t="str">
            <v>맨스백</v>
          </cell>
          <cell r="E15">
            <v>20000</v>
          </cell>
          <cell r="F15">
            <v>33800</v>
          </cell>
        </row>
        <row r="16">
          <cell r="B16" t="str">
            <v>LD 9319</v>
          </cell>
          <cell r="C16" t="str">
            <v>브라운</v>
          </cell>
          <cell r="D16" t="str">
            <v>맨스백</v>
          </cell>
          <cell r="E16">
            <v>20000</v>
          </cell>
          <cell r="F16">
            <v>33800</v>
          </cell>
        </row>
        <row r="17">
          <cell r="B17" t="str">
            <v>LD 90-2</v>
          </cell>
          <cell r="C17" t="str">
            <v>브라운</v>
          </cell>
          <cell r="D17" t="str">
            <v>맨스백</v>
          </cell>
          <cell r="E17">
            <v>28000</v>
          </cell>
          <cell r="F17">
            <v>46800</v>
          </cell>
        </row>
        <row r="18">
          <cell r="B18" t="str">
            <v>LD 90-2</v>
          </cell>
          <cell r="C18" t="str">
            <v>다크브라운</v>
          </cell>
          <cell r="D18" t="str">
            <v>맨스백</v>
          </cell>
          <cell r="E18">
            <v>28000</v>
          </cell>
          <cell r="F18">
            <v>46800</v>
          </cell>
        </row>
        <row r="19">
          <cell r="B19" t="str">
            <v>HF 511</v>
          </cell>
          <cell r="C19" t="str">
            <v>블랙</v>
          </cell>
          <cell r="D19" t="str">
            <v>맨스백</v>
          </cell>
          <cell r="E19">
            <v>18000</v>
          </cell>
          <cell r="F19">
            <v>29800</v>
          </cell>
        </row>
        <row r="20">
          <cell r="B20" t="str">
            <v>HF 511</v>
          </cell>
          <cell r="C20" t="str">
            <v>브라운</v>
          </cell>
          <cell r="D20" t="str">
            <v>맨스백</v>
          </cell>
          <cell r="E20">
            <v>18000</v>
          </cell>
          <cell r="F20">
            <v>29800</v>
          </cell>
        </row>
        <row r="21">
          <cell r="B21" t="str">
            <v>피오지넬리 901</v>
          </cell>
          <cell r="C21" t="str">
            <v>다크브라운</v>
          </cell>
          <cell r="D21" t="str">
            <v>맨스백</v>
          </cell>
          <cell r="E21">
            <v>25000</v>
          </cell>
          <cell r="F21">
            <v>39800</v>
          </cell>
        </row>
        <row r="22">
          <cell r="B22" t="str">
            <v>HF 611</v>
          </cell>
          <cell r="C22" t="str">
            <v>블랙</v>
          </cell>
          <cell r="D22" t="str">
            <v>맨스백</v>
          </cell>
          <cell r="E22">
            <v>18000</v>
          </cell>
          <cell r="F22">
            <v>29800</v>
          </cell>
        </row>
        <row r="23">
          <cell r="B23" t="str">
            <v>HF 611</v>
          </cell>
          <cell r="C23" t="str">
            <v>브라운</v>
          </cell>
          <cell r="D23" t="str">
            <v>맨스백</v>
          </cell>
          <cell r="E23">
            <v>18000</v>
          </cell>
          <cell r="F23">
            <v>29800</v>
          </cell>
        </row>
        <row r="24">
          <cell r="B24" t="str">
            <v>HF 513</v>
          </cell>
          <cell r="C24" t="str">
            <v>크로커</v>
          </cell>
          <cell r="D24" t="str">
            <v>맨스백</v>
          </cell>
          <cell r="E24">
            <v>20000</v>
          </cell>
          <cell r="F24">
            <v>33800</v>
          </cell>
        </row>
        <row r="25">
          <cell r="B25" t="str">
            <v>HF 513</v>
          </cell>
          <cell r="C25" t="str">
            <v>체스</v>
          </cell>
          <cell r="D25" t="str">
            <v>맨스백</v>
          </cell>
          <cell r="E25">
            <v>20000</v>
          </cell>
          <cell r="F25">
            <v>33800</v>
          </cell>
        </row>
        <row r="26">
          <cell r="B26" t="str">
            <v>HF 513</v>
          </cell>
          <cell r="C26" t="str">
            <v>패턴</v>
          </cell>
          <cell r="D26" t="str">
            <v>맨스백</v>
          </cell>
          <cell r="E26">
            <v>20000</v>
          </cell>
          <cell r="F26">
            <v>33800</v>
          </cell>
        </row>
        <row r="27">
          <cell r="B27" t="str">
            <v>다용도파우치</v>
          </cell>
          <cell r="C27" t="str">
            <v>레드체크</v>
          </cell>
          <cell r="D27" t="str">
            <v>파우치</v>
          </cell>
          <cell r="E27">
            <v>12000</v>
          </cell>
          <cell r="F27">
            <v>19800</v>
          </cell>
        </row>
        <row r="28">
          <cell r="B28" t="str">
            <v>다용도파우치</v>
          </cell>
          <cell r="C28" t="str">
            <v>핑크체크</v>
          </cell>
          <cell r="D28" t="str">
            <v>파우치</v>
          </cell>
          <cell r="E28">
            <v>12000</v>
          </cell>
          <cell r="F28">
            <v>19800</v>
          </cell>
        </row>
        <row r="29">
          <cell r="B29" t="str">
            <v>다용도파우치</v>
          </cell>
          <cell r="C29" t="str">
            <v>에나멜베이지</v>
          </cell>
          <cell r="D29" t="str">
            <v>파우치</v>
          </cell>
          <cell r="E29">
            <v>12000</v>
          </cell>
          <cell r="F29">
            <v>19800</v>
          </cell>
        </row>
        <row r="30">
          <cell r="B30" t="str">
            <v>프리미엄 거울파우치</v>
          </cell>
          <cell r="C30" t="str">
            <v>레드체크</v>
          </cell>
          <cell r="D30" t="str">
            <v>파우치</v>
          </cell>
          <cell r="E30">
            <v>12000</v>
          </cell>
          <cell r="F30">
            <v>19800</v>
          </cell>
        </row>
        <row r="31">
          <cell r="B31" t="str">
            <v>프리미엄 거울파우치</v>
          </cell>
          <cell r="C31" t="str">
            <v>핑크체크</v>
          </cell>
          <cell r="D31" t="str">
            <v>파우치</v>
          </cell>
          <cell r="E31">
            <v>12000</v>
          </cell>
          <cell r="F31">
            <v>19800</v>
          </cell>
        </row>
        <row r="32">
          <cell r="B32" t="str">
            <v>프리미엄 거울파우치</v>
          </cell>
          <cell r="C32" t="str">
            <v>에나멜베이지</v>
          </cell>
          <cell r="D32" t="str">
            <v>파우치</v>
          </cell>
          <cell r="E32">
            <v>12000</v>
          </cell>
          <cell r="F32">
            <v>19800</v>
          </cell>
        </row>
        <row r="33">
          <cell r="B33" t="str">
            <v>프리미엄 화장대파우치</v>
          </cell>
          <cell r="C33" t="str">
            <v>레드체크</v>
          </cell>
          <cell r="D33" t="str">
            <v>파우치</v>
          </cell>
          <cell r="E33">
            <v>12000</v>
          </cell>
          <cell r="F33">
            <v>19800</v>
          </cell>
        </row>
        <row r="34">
          <cell r="B34" t="str">
            <v>프리미엄 화장대파우치</v>
          </cell>
          <cell r="C34" t="str">
            <v>핑크체크</v>
          </cell>
          <cell r="D34" t="str">
            <v>파우치</v>
          </cell>
          <cell r="E34">
            <v>12000</v>
          </cell>
          <cell r="F34">
            <v>19800</v>
          </cell>
        </row>
        <row r="35">
          <cell r="B35" t="str">
            <v>프리미엄 화장대파우치</v>
          </cell>
          <cell r="C35" t="str">
            <v>에나멜베이지</v>
          </cell>
          <cell r="D35" t="str">
            <v>파우치</v>
          </cell>
          <cell r="E35">
            <v>12000</v>
          </cell>
          <cell r="F35">
            <v>19800</v>
          </cell>
        </row>
        <row r="36">
          <cell r="B36" t="str">
            <v>호피 파우치</v>
          </cell>
          <cell r="C36" t="str">
            <v>러블리블루</v>
          </cell>
          <cell r="D36" t="str">
            <v>파우치</v>
          </cell>
          <cell r="E36">
            <v>6000</v>
          </cell>
          <cell r="F36">
            <v>9800</v>
          </cell>
        </row>
        <row r="37">
          <cell r="B37" t="str">
            <v>호피 파우치</v>
          </cell>
          <cell r="C37" t="str">
            <v>러블리핑크</v>
          </cell>
          <cell r="D37" t="str">
            <v>파우치</v>
          </cell>
          <cell r="E37">
            <v>6000</v>
          </cell>
          <cell r="F37">
            <v>9800</v>
          </cell>
        </row>
        <row r="38">
          <cell r="B38" t="str">
            <v>푸들 파우치</v>
          </cell>
          <cell r="C38" t="str">
            <v>러블리</v>
          </cell>
          <cell r="D38" t="str">
            <v>파우치</v>
          </cell>
          <cell r="E38">
            <v>6500</v>
          </cell>
          <cell r="F38">
            <v>10800</v>
          </cell>
        </row>
        <row r="39">
          <cell r="B39" t="str">
            <v>에펠탑 파우치</v>
          </cell>
          <cell r="C39" t="str">
            <v>러블리</v>
          </cell>
          <cell r="D39" t="str">
            <v>파우치</v>
          </cell>
          <cell r="E39">
            <v>6500</v>
          </cell>
          <cell r="F39">
            <v>10800</v>
          </cell>
        </row>
        <row r="40">
          <cell r="B40" t="str">
            <v>피코크그린 파우치</v>
          </cell>
          <cell r="C40" t="str">
            <v>러블리</v>
          </cell>
          <cell r="D40" t="str">
            <v>파우치</v>
          </cell>
          <cell r="E40">
            <v>6500</v>
          </cell>
          <cell r="F40">
            <v>10800</v>
          </cell>
        </row>
        <row r="41">
          <cell r="B41" t="str">
            <v>지브라 파우치</v>
          </cell>
          <cell r="C41" t="str">
            <v>러블리</v>
          </cell>
          <cell r="D41" t="str">
            <v>파우치</v>
          </cell>
          <cell r="E41">
            <v>7000</v>
          </cell>
          <cell r="F41">
            <v>11800</v>
          </cell>
        </row>
        <row r="42">
          <cell r="B42" t="str">
            <v>카페브라운 파우치</v>
          </cell>
          <cell r="C42" t="str">
            <v>러블리</v>
          </cell>
          <cell r="D42" t="str">
            <v>파우치</v>
          </cell>
          <cell r="E42">
            <v>8000</v>
          </cell>
          <cell r="F42">
            <v>12800</v>
          </cell>
        </row>
        <row r="43">
          <cell r="B43" t="str">
            <v>해피쉽 파우치</v>
          </cell>
          <cell r="C43" t="str">
            <v>러블리</v>
          </cell>
          <cell r="D43" t="str">
            <v>파우치</v>
          </cell>
          <cell r="E43">
            <v>8000</v>
          </cell>
          <cell r="F43">
            <v>12800</v>
          </cell>
        </row>
        <row r="44">
          <cell r="B44" t="str">
            <v>헬로도기 파우치</v>
          </cell>
          <cell r="C44" t="str">
            <v>러블리핑크</v>
          </cell>
          <cell r="D44" t="str">
            <v>파우치</v>
          </cell>
          <cell r="E44">
            <v>7000</v>
          </cell>
          <cell r="F44">
            <v>11800</v>
          </cell>
        </row>
        <row r="45">
          <cell r="B45" t="str">
            <v>헬로도기 파우치</v>
          </cell>
          <cell r="C45" t="str">
            <v>러블리블루</v>
          </cell>
          <cell r="D45" t="str">
            <v>파우치</v>
          </cell>
          <cell r="E45">
            <v>7000</v>
          </cell>
          <cell r="F45">
            <v>11800</v>
          </cell>
        </row>
        <row r="46">
          <cell r="B46" t="str">
            <v>러블리포켓 파우치</v>
          </cell>
          <cell r="C46" t="str">
            <v>베이킹</v>
          </cell>
          <cell r="D46" t="str">
            <v>파우치</v>
          </cell>
          <cell r="E46">
            <v>8500</v>
          </cell>
          <cell r="F46">
            <v>13800</v>
          </cell>
        </row>
        <row r="47">
          <cell r="B47" t="str">
            <v>러블리포켓 파우치</v>
          </cell>
          <cell r="C47" t="str">
            <v>에펠탑</v>
          </cell>
          <cell r="D47" t="str">
            <v>파우치</v>
          </cell>
          <cell r="E47">
            <v>8500</v>
          </cell>
          <cell r="F47">
            <v>13800</v>
          </cell>
        </row>
        <row r="48">
          <cell r="B48" t="str">
            <v>러블리포켓 파우치</v>
          </cell>
          <cell r="C48" t="str">
            <v>카페브라운</v>
          </cell>
          <cell r="D48" t="str">
            <v>파우치</v>
          </cell>
          <cell r="E48">
            <v>9500</v>
          </cell>
          <cell r="F48">
            <v>14800</v>
          </cell>
        </row>
        <row r="49">
          <cell r="B49" t="str">
            <v>트렁크 파우치</v>
          </cell>
          <cell r="C49" t="str">
            <v>에펠탑</v>
          </cell>
          <cell r="D49" t="str">
            <v>파우치</v>
          </cell>
          <cell r="E49">
            <v>9000</v>
          </cell>
          <cell r="F49">
            <v>14800</v>
          </cell>
        </row>
        <row r="50">
          <cell r="B50" t="str">
            <v>트렁크 파우치</v>
          </cell>
          <cell r="C50" t="str">
            <v>헬로도기</v>
          </cell>
          <cell r="D50" t="str">
            <v>파우치</v>
          </cell>
          <cell r="E50">
            <v>9000</v>
          </cell>
          <cell r="F50">
            <v>14800</v>
          </cell>
        </row>
        <row r="51">
          <cell r="B51" t="str">
            <v>트렁크 파우치</v>
          </cell>
          <cell r="C51" t="str">
            <v>지브라</v>
          </cell>
          <cell r="D51" t="str">
            <v>파우치</v>
          </cell>
          <cell r="E51">
            <v>9000</v>
          </cell>
          <cell r="F51">
            <v>14800</v>
          </cell>
        </row>
        <row r="52">
          <cell r="B52" t="str">
            <v>트렁크 파우치</v>
          </cell>
          <cell r="C52" t="str">
            <v>까페브라운</v>
          </cell>
          <cell r="D52" t="str">
            <v>파우치</v>
          </cell>
          <cell r="E52">
            <v>9000</v>
          </cell>
          <cell r="F52">
            <v>14800</v>
          </cell>
        </row>
        <row r="53">
          <cell r="B53" t="str">
            <v>JB062 열쇠고리 꽈배기 열쇠고리</v>
          </cell>
          <cell r="C53" t="str">
            <v>실버</v>
          </cell>
          <cell r="D53" t="str">
            <v>열쇠고리</v>
          </cell>
          <cell r="E53">
            <v>9000</v>
          </cell>
          <cell r="F53">
            <v>15000</v>
          </cell>
        </row>
        <row r="54">
          <cell r="B54" t="str">
            <v>JB063 열쇠고리 꽈배기 열쇠고리</v>
          </cell>
          <cell r="C54" t="str">
            <v>블랙</v>
          </cell>
          <cell r="D54" t="str">
            <v>열쇠고리</v>
          </cell>
          <cell r="E54">
            <v>9000</v>
          </cell>
          <cell r="F54">
            <v>15000</v>
          </cell>
        </row>
        <row r="55">
          <cell r="B55" t="str">
            <v>JB064 열쇠고리 꽈배기 열쇠고리</v>
          </cell>
          <cell r="C55" t="str">
            <v>골드</v>
          </cell>
          <cell r="D55" t="str">
            <v>열쇠고리</v>
          </cell>
          <cell r="E55">
            <v>9000</v>
          </cell>
          <cell r="F55">
            <v>15000</v>
          </cell>
        </row>
        <row r="56">
          <cell r="B56" t="str">
            <v>JB058 열쇠고리 수갑 열쇠고리</v>
          </cell>
          <cell r="C56" t="str">
            <v>실버</v>
          </cell>
          <cell r="D56" t="str">
            <v>열쇠고리</v>
          </cell>
          <cell r="E56">
            <v>9000</v>
          </cell>
          <cell r="F56">
            <v>15000</v>
          </cell>
        </row>
        <row r="57">
          <cell r="B57" t="str">
            <v>JB059 열쇠고리 수갑 열쇠고리</v>
          </cell>
          <cell r="C57" t="str">
            <v>블랙</v>
          </cell>
          <cell r="D57" t="str">
            <v>열쇠고리</v>
          </cell>
          <cell r="E57">
            <v>9000</v>
          </cell>
          <cell r="F57">
            <v>15000</v>
          </cell>
        </row>
        <row r="58">
          <cell r="B58" t="str">
            <v>JB060 열쇠고리 수갑 열쇠고리</v>
          </cell>
          <cell r="C58" t="str">
            <v>골드</v>
          </cell>
          <cell r="D58" t="str">
            <v>열쇠고리</v>
          </cell>
          <cell r="E58">
            <v>9000</v>
          </cell>
          <cell r="F58">
            <v>15000</v>
          </cell>
        </row>
        <row r="59">
          <cell r="B59" t="str">
            <v>JB010 열쇠고리 메탈 열쇠고리</v>
          </cell>
          <cell r="C59" t="str">
            <v>실버</v>
          </cell>
          <cell r="D59" t="str">
            <v>열쇠고리</v>
          </cell>
          <cell r="E59">
            <v>9000</v>
          </cell>
          <cell r="F59">
            <v>15000</v>
          </cell>
        </row>
        <row r="60">
          <cell r="B60" t="str">
            <v>JB011 열쇠고리 메탈 열쇠고리</v>
          </cell>
          <cell r="C60" t="str">
            <v>블랙</v>
          </cell>
          <cell r="D60" t="str">
            <v>열쇠고리</v>
          </cell>
          <cell r="E60">
            <v>9000</v>
          </cell>
          <cell r="F60">
            <v>15000</v>
          </cell>
        </row>
        <row r="61">
          <cell r="B61" t="str">
            <v>JB012 열쇠고리 메탈 열쇠고리</v>
          </cell>
          <cell r="C61" t="str">
            <v>골드</v>
          </cell>
          <cell r="D61" t="str">
            <v>열쇠고리</v>
          </cell>
          <cell r="E61">
            <v>9000</v>
          </cell>
          <cell r="F61">
            <v>15000</v>
          </cell>
        </row>
        <row r="62">
          <cell r="B62" t="str">
            <v>JB005 열쇠고리 자물쇠 열쇠고리</v>
          </cell>
          <cell r="C62" t="str">
            <v>실버</v>
          </cell>
          <cell r="D62" t="str">
            <v>열쇠고리</v>
          </cell>
          <cell r="E62">
            <v>9000</v>
          </cell>
          <cell r="F62">
            <v>15000</v>
          </cell>
        </row>
        <row r="63">
          <cell r="B63" t="str">
            <v>JB006 열쇠고리 자물쇠 열쇠고리</v>
          </cell>
          <cell r="C63" t="str">
            <v>블랙</v>
          </cell>
          <cell r="D63" t="str">
            <v>열쇠고리</v>
          </cell>
          <cell r="E63">
            <v>9000</v>
          </cell>
          <cell r="F63">
            <v>15000</v>
          </cell>
        </row>
        <row r="64">
          <cell r="B64" t="str">
            <v>JB007 열쇠고리 자물쇠 열쇠고리</v>
          </cell>
          <cell r="C64" t="str">
            <v>골드</v>
          </cell>
          <cell r="D64" t="str">
            <v>열쇠고리</v>
          </cell>
          <cell r="E64">
            <v>9000</v>
          </cell>
          <cell r="F64">
            <v>15000</v>
          </cell>
        </row>
        <row r="65">
          <cell r="B65" t="str">
            <v>JB003 열쇠고리 가죽 열쇠고리</v>
          </cell>
          <cell r="C65" t="str">
            <v>실버</v>
          </cell>
          <cell r="D65" t="str">
            <v>열쇠고리</v>
          </cell>
          <cell r="E65">
            <v>9000</v>
          </cell>
          <cell r="F65">
            <v>15000</v>
          </cell>
        </row>
        <row r="66">
          <cell r="B66" t="str">
            <v>JB004 열쇠고리 가죽 열쇠고리</v>
          </cell>
          <cell r="C66" t="str">
            <v>블랙</v>
          </cell>
          <cell r="D66" t="str">
            <v>열쇠고리</v>
          </cell>
          <cell r="E66">
            <v>9000</v>
          </cell>
          <cell r="F66">
            <v>15000</v>
          </cell>
        </row>
        <row r="67">
          <cell r="B67" t="str">
            <v>JB005 열쇠고리 가죽 열쇠고리</v>
          </cell>
          <cell r="C67" t="str">
            <v>골드</v>
          </cell>
          <cell r="D67" t="str">
            <v>열쇠고리</v>
          </cell>
          <cell r="E67">
            <v>9000</v>
          </cell>
          <cell r="F67">
            <v>15000</v>
          </cell>
        </row>
        <row r="68">
          <cell r="B68" t="str">
            <v>CC8103</v>
          </cell>
          <cell r="C68" t="str">
            <v>브라운</v>
          </cell>
          <cell r="D68" t="str">
            <v>캔버스</v>
          </cell>
          <cell r="E68">
            <v>21000</v>
          </cell>
          <cell r="F68">
            <v>39800</v>
          </cell>
        </row>
        <row r="69">
          <cell r="B69" t="str">
            <v>CC8103</v>
          </cell>
          <cell r="C69" t="str">
            <v>블랙</v>
          </cell>
          <cell r="D69" t="str">
            <v>캔버스</v>
          </cell>
          <cell r="E69">
            <v>21000</v>
          </cell>
          <cell r="F69">
            <v>39800</v>
          </cell>
        </row>
        <row r="70">
          <cell r="B70" t="str">
            <v>CC8103</v>
          </cell>
          <cell r="C70" t="str">
            <v>블루</v>
          </cell>
          <cell r="D70" t="str">
            <v>캔버스</v>
          </cell>
          <cell r="E70">
            <v>21000</v>
          </cell>
          <cell r="F70">
            <v>39800</v>
          </cell>
        </row>
        <row r="71">
          <cell r="B71" t="str">
            <v>CC8103</v>
          </cell>
          <cell r="C71" t="str">
            <v>카키</v>
          </cell>
          <cell r="D71" t="str">
            <v>캔버스</v>
          </cell>
          <cell r="E71">
            <v>21000</v>
          </cell>
          <cell r="F71">
            <v>39800</v>
          </cell>
        </row>
        <row r="72">
          <cell r="B72" t="str">
            <v>CC8018</v>
          </cell>
          <cell r="C72" t="str">
            <v>브라운</v>
          </cell>
          <cell r="D72" t="str">
            <v>캔버스</v>
          </cell>
          <cell r="E72">
            <v>21000</v>
          </cell>
          <cell r="F72">
            <v>39800</v>
          </cell>
        </row>
        <row r="73">
          <cell r="B73" t="str">
            <v>CC8018</v>
          </cell>
          <cell r="C73" t="str">
            <v>블랙</v>
          </cell>
          <cell r="D73" t="str">
            <v>캔버스</v>
          </cell>
          <cell r="E73">
            <v>21000</v>
          </cell>
          <cell r="F73">
            <v>39800</v>
          </cell>
        </row>
        <row r="74">
          <cell r="B74" t="str">
            <v>CC8018</v>
          </cell>
          <cell r="C74" t="str">
            <v>블루</v>
          </cell>
          <cell r="D74" t="str">
            <v>캔버스</v>
          </cell>
          <cell r="E74">
            <v>21000</v>
          </cell>
          <cell r="F74">
            <v>39800</v>
          </cell>
        </row>
        <row r="75">
          <cell r="B75" t="str">
            <v>CC8018</v>
          </cell>
          <cell r="C75" t="str">
            <v>카키</v>
          </cell>
          <cell r="D75" t="str">
            <v>캔버스</v>
          </cell>
          <cell r="E75">
            <v>21000</v>
          </cell>
          <cell r="F75">
            <v>39800</v>
          </cell>
        </row>
        <row r="76">
          <cell r="B76" t="str">
            <v>CC8016</v>
          </cell>
          <cell r="C76" t="str">
            <v>브라운</v>
          </cell>
          <cell r="D76" t="str">
            <v>캔버스</v>
          </cell>
          <cell r="E76">
            <v>18000</v>
          </cell>
          <cell r="F76">
            <v>34800</v>
          </cell>
        </row>
        <row r="77">
          <cell r="B77" t="str">
            <v>CC8016</v>
          </cell>
          <cell r="C77" t="str">
            <v>블랙</v>
          </cell>
          <cell r="D77" t="str">
            <v>캔버스</v>
          </cell>
          <cell r="E77">
            <v>18000</v>
          </cell>
          <cell r="F77">
            <v>34800</v>
          </cell>
        </row>
        <row r="78">
          <cell r="B78" t="str">
            <v>CC8016</v>
          </cell>
          <cell r="C78" t="str">
            <v>블루</v>
          </cell>
          <cell r="D78" t="str">
            <v>캔버스</v>
          </cell>
          <cell r="E78">
            <v>18000</v>
          </cell>
          <cell r="F78">
            <v>34800</v>
          </cell>
        </row>
        <row r="79">
          <cell r="B79" t="str">
            <v>CC8016</v>
          </cell>
          <cell r="C79" t="str">
            <v>카키</v>
          </cell>
          <cell r="D79" t="str">
            <v>캔버스</v>
          </cell>
          <cell r="E79">
            <v>18000</v>
          </cell>
          <cell r="F79">
            <v>34800</v>
          </cell>
        </row>
        <row r="80">
          <cell r="B80" t="str">
            <v>CC8011</v>
          </cell>
          <cell r="C80" t="str">
            <v>브라운</v>
          </cell>
          <cell r="D80" t="str">
            <v>캔버스</v>
          </cell>
          <cell r="E80">
            <v>18000</v>
          </cell>
          <cell r="F80">
            <v>34800</v>
          </cell>
        </row>
        <row r="81">
          <cell r="B81" t="str">
            <v>CC8011</v>
          </cell>
          <cell r="C81" t="str">
            <v>그레이</v>
          </cell>
          <cell r="D81" t="str">
            <v>캔버스</v>
          </cell>
          <cell r="E81">
            <v>18000</v>
          </cell>
          <cell r="F81">
            <v>34800</v>
          </cell>
        </row>
        <row r="82">
          <cell r="B82" t="str">
            <v>CC8011</v>
          </cell>
          <cell r="C82" t="str">
            <v>블루</v>
          </cell>
          <cell r="D82" t="str">
            <v>캔버스</v>
          </cell>
          <cell r="E82">
            <v>18000</v>
          </cell>
          <cell r="F82">
            <v>34800</v>
          </cell>
        </row>
        <row r="83">
          <cell r="B83" t="str">
            <v>CC8011</v>
          </cell>
          <cell r="C83" t="str">
            <v>카키</v>
          </cell>
          <cell r="D83" t="str">
            <v>캔버스</v>
          </cell>
          <cell r="E83">
            <v>18000</v>
          </cell>
          <cell r="F83">
            <v>34800</v>
          </cell>
        </row>
        <row r="84">
          <cell r="B84" t="str">
            <v>FJ33</v>
          </cell>
          <cell r="C84" t="str">
            <v>브라운</v>
          </cell>
          <cell r="D84" t="str">
            <v>백팩</v>
          </cell>
          <cell r="E84">
            <v>26000</v>
          </cell>
          <cell r="F84">
            <v>49800</v>
          </cell>
        </row>
        <row r="85">
          <cell r="B85" t="str">
            <v>FJ33</v>
          </cell>
          <cell r="C85" t="str">
            <v>국방색</v>
          </cell>
          <cell r="D85" t="str">
            <v>백팩</v>
          </cell>
          <cell r="E85">
            <v>26000</v>
          </cell>
          <cell r="F85">
            <v>49800</v>
          </cell>
        </row>
        <row r="86">
          <cell r="B86" t="str">
            <v>FJ33</v>
          </cell>
          <cell r="C86" t="str">
            <v>블랙</v>
          </cell>
          <cell r="D86" t="str">
            <v>백팩</v>
          </cell>
          <cell r="E86">
            <v>26000</v>
          </cell>
          <cell r="F86">
            <v>49800</v>
          </cell>
        </row>
        <row r="87">
          <cell r="B87" t="str">
            <v>FH03</v>
          </cell>
          <cell r="C87" t="str">
            <v>브라운</v>
          </cell>
          <cell r="D87" t="str">
            <v>백팩</v>
          </cell>
          <cell r="E87">
            <v>26000</v>
          </cell>
          <cell r="F87">
            <v>49800</v>
          </cell>
        </row>
        <row r="88">
          <cell r="B88" t="str">
            <v>머쉬룸 키지갑 동전지갑</v>
          </cell>
          <cell r="C88" t="str">
            <v>레드</v>
          </cell>
          <cell r="D88" t="str">
            <v>동전지갑</v>
          </cell>
          <cell r="E88">
            <v>5000</v>
          </cell>
          <cell r="F88">
            <v>9800</v>
          </cell>
        </row>
        <row r="89">
          <cell r="B89" t="str">
            <v>머쉬룸 키지갑 동전지갑</v>
          </cell>
          <cell r="C89" t="str">
            <v>그린</v>
          </cell>
          <cell r="D89" t="str">
            <v>동전지갑</v>
          </cell>
          <cell r="E89">
            <v>5000</v>
          </cell>
          <cell r="F89">
            <v>9800</v>
          </cell>
        </row>
        <row r="90">
          <cell r="B90" t="str">
            <v>머쉬룸 키지갑 동전지갑</v>
          </cell>
          <cell r="C90" t="str">
            <v>옐로우</v>
          </cell>
          <cell r="D90" t="str">
            <v>동전지갑</v>
          </cell>
          <cell r="E90">
            <v>5000</v>
          </cell>
          <cell r="F90">
            <v>9800</v>
          </cell>
        </row>
        <row r="91">
          <cell r="B91" t="str">
            <v>머쉬룸 키지갑 동전지갑</v>
          </cell>
          <cell r="C91" t="str">
            <v>오렌지</v>
          </cell>
          <cell r="D91" t="str">
            <v>동전지갑</v>
          </cell>
          <cell r="E91">
            <v>5000</v>
          </cell>
          <cell r="F91">
            <v>9800</v>
          </cell>
        </row>
        <row r="92">
          <cell r="B92" t="str">
            <v>에나멜 뷰티 파우치 S</v>
          </cell>
          <cell r="C92" t="str">
            <v>블랙</v>
          </cell>
          <cell r="D92" t="str">
            <v>파우치</v>
          </cell>
          <cell r="E92">
            <v>5500</v>
          </cell>
          <cell r="F92">
            <v>9800</v>
          </cell>
        </row>
        <row r="93">
          <cell r="B93" t="str">
            <v>에나멜 뷰티 파우치 M</v>
          </cell>
          <cell r="C93" t="str">
            <v>화이트</v>
          </cell>
          <cell r="D93" t="str">
            <v>파우치</v>
          </cell>
          <cell r="E93">
            <v>6000</v>
          </cell>
          <cell r="F93">
            <v>11800</v>
          </cell>
        </row>
        <row r="94">
          <cell r="B94" t="str">
            <v>아이보그 갤럭시S5 루체로 플립 케이스</v>
          </cell>
          <cell r="C94" t="str">
            <v>민트</v>
          </cell>
          <cell r="D94" t="str">
            <v>케이스</v>
          </cell>
          <cell r="E94">
            <v>14000</v>
          </cell>
          <cell r="F94">
            <v>24000</v>
          </cell>
        </row>
        <row r="95">
          <cell r="B95" t="str">
            <v>아이보그 갤럭시S5 루체로 플립 케이스</v>
          </cell>
          <cell r="C95" t="str">
            <v>연핑크</v>
          </cell>
          <cell r="D95" t="str">
            <v>케이스</v>
          </cell>
          <cell r="E95">
            <v>14000</v>
          </cell>
          <cell r="F95">
            <v>24000</v>
          </cell>
        </row>
        <row r="96">
          <cell r="B96" t="str">
            <v>아이보그 갤럭시S5 루체로 플립 케이스</v>
          </cell>
          <cell r="C96" t="str">
            <v>핫핑크</v>
          </cell>
          <cell r="D96" t="str">
            <v>케이스</v>
          </cell>
          <cell r="E96">
            <v>14000</v>
          </cell>
          <cell r="F96">
            <v>24000</v>
          </cell>
        </row>
        <row r="97">
          <cell r="B97" t="str">
            <v>아이보그 갤럭시S5 루체로 플립 케이스</v>
          </cell>
          <cell r="C97" t="str">
            <v>다크퍼플</v>
          </cell>
          <cell r="D97" t="str">
            <v>케이스</v>
          </cell>
          <cell r="E97">
            <v>14000</v>
          </cell>
          <cell r="F97">
            <v>24000</v>
          </cell>
        </row>
        <row r="98">
          <cell r="B98" t="str">
            <v>아이보그 갤럭시S5 루체로 플립 케이스</v>
          </cell>
          <cell r="C98" t="str">
            <v>레드</v>
          </cell>
          <cell r="D98" t="str">
            <v>케이스</v>
          </cell>
          <cell r="E98">
            <v>14000</v>
          </cell>
          <cell r="F98">
            <v>24000</v>
          </cell>
        </row>
        <row r="99">
          <cell r="B99" t="str">
            <v>아이보그 갤럭시S5 루체로 플립 케이스</v>
          </cell>
          <cell r="C99" t="str">
            <v>와인</v>
          </cell>
          <cell r="D99" t="str">
            <v>케이스</v>
          </cell>
          <cell r="E99">
            <v>14000</v>
          </cell>
          <cell r="F99">
            <v>24000</v>
          </cell>
        </row>
        <row r="100">
          <cell r="B100" t="str">
            <v>아이보그 갤럭시S5 루체로 플립 케이스</v>
          </cell>
          <cell r="C100" t="str">
            <v>네이비</v>
          </cell>
          <cell r="D100" t="str">
            <v>케이스</v>
          </cell>
          <cell r="E100">
            <v>14000</v>
          </cell>
          <cell r="F100">
            <v>24000</v>
          </cell>
        </row>
        <row r="101">
          <cell r="B101" t="str">
            <v>아이보그 갤럭시S5 루체로 플립 케이스</v>
          </cell>
          <cell r="C101" t="str">
            <v>블랙</v>
          </cell>
          <cell r="D101" t="str">
            <v>케이스</v>
          </cell>
          <cell r="E101">
            <v>14000</v>
          </cell>
          <cell r="F101">
            <v>24000</v>
          </cell>
        </row>
        <row r="102">
          <cell r="B102" t="str">
            <v>아이보그 갤럭시S5 루체로 플립 케이스</v>
          </cell>
          <cell r="C102" t="str">
            <v>화이트</v>
          </cell>
          <cell r="D102" t="str">
            <v>케이스</v>
          </cell>
          <cell r="E102">
            <v>14000</v>
          </cell>
          <cell r="F102">
            <v>24000</v>
          </cell>
        </row>
        <row r="103">
          <cell r="B103" t="str">
            <v>아이보그 갤럭시S5 루체로 플립 케이스</v>
          </cell>
          <cell r="C103" t="str">
            <v>브라운</v>
          </cell>
          <cell r="D103" t="str">
            <v>케이스</v>
          </cell>
          <cell r="E103">
            <v>14000</v>
          </cell>
          <cell r="F103">
            <v>24000</v>
          </cell>
        </row>
        <row r="104">
          <cell r="B104" t="str">
            <v>아이보그 갤럭시노트3 루체로 플립 케이스</v>
          </cell>
          <cell r="C104" t="str">
            <v>라임</v>
          </cell>
          <cell r="D104" t="str">
            <v>케이스</v>
          </cell>
          <cell r="E104">
            <v>17000</v>
          </cell>
          <cell r="F104">
            <v>27800</v>
          </cell>
        </row>
        <row r="105">
          <cell r="B105" t="str">
            <v>아이보그 갤럭시노트3 루체로 플립 케이스</v>
          </cell>
          <cell r="C105" t="str">
            <v>로즈핑크</v>
          </cell>
          <cell r="D105" t="str">
            <v>케이스</v>
          </cell>
          <cell r="E105">
            <v>17000</v>
          </cell>
          <cell r="F105">
            <v>27800</v>
          </cell>
        </row>
        <row r="106">
          <cell r="B106" t="str">
            <v>아이보그 갤럭시노트3 루체로 플립 케이스</v>
          </cell>
          <cell r="C106" t="str">
            <v>핑크</v>
          </cell>
          <cell r="D106" t="str">
            <v>케이스</v>
          </cell>
          <cell r="E106">
            <v>17000</v>
          </cell>
          <cell r="F106">
            <v>27800</v>
          </cell>
        </row>
        <row r="107">
          <cell r="B107" t="str">
            <v>아이보그 갤럭시노트3 루체로 플립 케이스</v>
          </cell>
          <cell r="C107" t="str">
            <v>다크퍼플</v>
          </cell>
          <cell r="D107" t="str">
            <v>케이스</v>
          </cell>
          <cell r="E107">
            <v>17000</v>
          </cell>
          <cell r="F107">
            <v>27800</v>
          </cell>
        </row>
        <row r="108">
          <cell r="B108" t="str">
            <v>아이보그 갤럭시노트3 루체로 플립 케이스</v>
          </cell>
          <cell r="C108" t="str">
            <v>레드</v>
          </cell>
          <cell r="D108" t="str">
            <v>케이스</v>
          </cell>
          <cell r="E108">
            <v>17000</v>
          </cell>
          <cell r="F108">
            <v>27800</v>
          </cell>
        </row>
        <row r="109">
          <cell r="B109" t="str">
            <v>아이보그 갤럭시노트3 루체로 플립 케이스</v>
          </cell>
          <cell r="C109" t="str">
            <v>민트</v>
          </cell>
          <cell r="D109" t="str">
            <v>케이스</v>
          </cell>
          <cell r="E109">
            <v>17000</v>
          </cell>
          <cell r="F109">
            <v>27800</v>
          </cell>
        </row>
        <row r="110">
          <cell r="B110" t="str">
            <v>아이보그 갤럭시노트3 루체로 플립 케이스</v>
          </cell>
          <cell r="C110" t="str">
            <v>네이비</v>
          </cell>
          <cell r="D110" t="str">
            <v>케이스</v>
          </cell>
          <cell r="E110">
            <v>17000</v>
          </cell>
          <cell r="F110">
            <v>27800</v>
          </cell>
        </row>
        <row r="111">
          <cell r="B111" t="str">
            <v>아이보그 갤럭시노트3 루체로 플립 케이스</v>
          </cell>
          <cell r="C111" t="str">
            <v>블랙</v>
          </cell>
          <cell r="D111" t="str">
            <v>케이스</v>
          </cell>
          <cell r="E111">
            <v>17000</v>
          </cell>
          <cell r="F111">
            <v>27800</v>
          </cell>
        </row>
        <row r="112">
          <cell r="B112" t="str">
            <v>아이보그 갤럭시노트3 루체로 플립 케이스</v>
          </cell>
          <cell r="C112" t="str">
            <v>화이트</v>
          </cell>
          <cell r="D112" t="str">
            <v>케이스</v>
          </cell>
          <cell r="E112">
            <v>17000</v>
          </cell>
          <cell r="F112">
            <v>27800</v>
          </cell>
        </row>
        <row r="113">
          <cell r="B113" t="str">
            <v>아이보그 갤럭시노트3 루체로 플립 케이스</v>
          </cell>
          <cell r="C113" t="str">
            <v>브라운</v>
          </cell>
          <cell r="D113" t="str">
            <v>케이스</v>
          </cell>
          <cell r="E113">
            <v>17000</v>
          </cell>
          <cell r="F113">
            <v>27800</v>
          </cell>
        </row>
        <row r="114">
          <cell r="B114" t="str">
            <v>아이보그 갤럭시노트3 루체로-라이트 플립케이스</v>
          </cell>
          <cell r="C114" t="str">
            <v>라임</v>
          </cell>
          <cell r="D114" t="str">
            <v>케이스</v>
          </cell>
          <cell r="E114">
            <v>11000</v>
          </cell>
          <cell r="F114">
            <v>18900</v>
          </cell>
        </row>
        <row r="115">
          <cell r="B115" t="str">
            <v>아이보그 갤럭시노트3 루체로-라이트 플립케이스</v>
          </cell>
          <cell r="C115" t="str">
            <v>연핑크</v>
          </cell>
          <cell r="D115" t="str">
            <v>케이스</v>
          </cell>
          <cell r="E115">
            <v>11000</v>
          </cell>
          <cell r="F115">
            <v>18900</v>
          </cell>
        </row>
        <row r="116">
          <cell r="B116" t="str">
            <v>아이보그 갤럭시노트3 루체로-라이트 플립케이스</v>
          </cell>
          <cell r="C116" t="str">
            <v>핑크</v>
          </cell>
          <cell r="D116" t="str">
            <v>케이스</v>
          </cell>
          <cell r="E116">
            <v>11000</v>
          </cell>
          <cell r="F116">
            <v>18900</v>
          </cell>
        </row>
        <row r="117">
          <cell r="B117" t="str">
            <v>아이보그 갤럭시노트3 루체로-라이트 플립케이스</v>
          </cell>
          <cell r="C117" t="str">
            <v>퍼플</v>
          </cell>
          <cell r="D117" t="str">
            <v>케이스</v>
          </cell>
          <cell r="E117">
            <v>11000</v>
          </cell>
          <cell r="F117">
            <v>18900</v>
          </cell>
        </row>
        <row r="118">
          <cell r="B118" t="str">
            <v>아이보그 갤럭시노트3 루체로-라이트 플립케이스</v>
          </cell>
          <cell r="C118" t="str">
            <v>레드</v>
          </cell>
          <cell r="D118" t="str">
            <v>케이스</v>
          </cell>
          <cell r="E118">
            <v>11000</v>
          </cell>
          <cell r="F118">
            <v>18900</v>
          </cell>
        </row>
        <row r="119">
          <cell r="B119" t="str">
            <v>아이보그 갤럭시노트3 루체로-라이트 플립케이스</v>
          </cell>
          <cell r="C119" t="str">
            <v>와인</v>
          </cell>
          <cell r="D119" t="str">
            <v>케이스</v>
          </cell>
          <cell r="E119">
            <v>11000</v>
          </cell>
          <cell r="F119">
            <v>18900</v>
          </cell>
        </row>
        <row r="120">
          <cell r="B120" t="str">
            <v>아이보그 갤럭시노트3 루체로-라이트 플립케이스</v>
          </cell>
          <cell r="C120" t="str">
            <v>네이비</v>
          </cell>
          <cell r="D120" t="str">
            <v>케이스</v>
          </cell>
          <cell r="E120">
            <v>11000</v>
          </cell>
          <cell r="F120">
            <v>18900</v>
          </cell>
        </row>
        <row r="121">
          <cell r="B121" t="str">
            <v>아이보그 갤럭시노트3 루체로-라이트 플립케이스</v>
          </cell>
          <cell r="C121" t="str">
            <v>블랙</v>
          </cell>
          <cell r="D121" t="str">
            <v>케이스</v>
          </cell>
          <cell r="E121">
            <v>11000</v>
          </cell>
          <cell r="F121">
            <v>18900</v>
          </cell>
        </row>
        <row r="122">
          <cell r="B122" t="str">
            <v>아이보그 갤럭시노트3 루체로-라이트 플립케이스</v>
          </cell>
          <cell r="C122" t="str">
            <v>화이트</v>
          </cell>
          <cell r="D122" t="str">
            <v>케이스</v>
          </cell>
          <cell r="E122">
            <v>11000</v>
          </cell>
          <cell r="F122">
            <v>18900</v>
          </cell>
        </row>
        <row r="123">
          <cell r="B123" t="str">
            <v>아이보그 갤럭시노트3 루체로-라이트 플립케이스</v>
          </cell>
          <cell r="C123" t="str">
            <v>브라운</v>
          </cell>
          <cell r="D123" t="str">
            <v>케이스</v>
          </cell>
          <cell r="E123">
            <v>11000</v>
          </cell>
          <cell r="F123">
            <v>18900</v>
          </cell>
        </row>
        <row r="124">
          <cell r="B124" t="str">
            <v>아이보그 갤럭시노트2 루체로-라이트 플립 케이스</v>
          </cell>
          <cell r="C124" t="str">
            <v>라임</v>
          </cell>
          <cell r="D124" t="str">
            <v>케이스</v>
          </cell>
          <cell r="E124">
            <v>11000</v>
          </cell>
          <cell r="F124">
            <v>18900</v>
          </cell>
        </row>
        <row r="125">
          <cell r="B125" t="str">
            <v>아이보그 갤럭시노트2 루체로-라이트 플립 케이스</v>
          </cell>
          <cell r="C125" t="str">
            <v>로즈핑크</v>
          </cell>
          <cell r="D125" t="str">
            <v>케이스</v>
          </cell>
          <cell r="E125">
            <v>11000</v>
          </cell>
          <cell r="F125">
            <v>18900</v>
          </cell>
        </row>
        <row r="126">
          <cell r="B126" t="str">
            <v>아이보그 갤럭시노트2 루체로-라이트 플립 케이스</v>
          </cell>
          <cell r="C126" t="str">
            <v>핑크</v>
          </cell>
          <cell r="D126" t="str">
            <v>케이스</v>
          </cell>
          <cell r="E126">
            <v>11000</v>
          </cell>
          <cell r="F126">
            <v>18900</v>
          </cell>
        </row>
        <row r="127">
          <cell r="B127" t="str">
            <v>아이보그 갤럭시노트2 루체로-라이트 플립 케이스</v>
          </cell>
          <cell r="C127" t="str">
            <v>다크퍼플</v>
          </cell>
          <cell r="D127" t="str">
            <v>케이스</v>
          </cell>
          <cell r="E127">
            <v>11000</v>
          </cell>
          <cell r="F127">
            <v>18900</v>
          </cell>
        </row>
        <row r="128">
          <cell r="B128" t="str">
            <v>아이보그 갤럭시노트2 루체로-라이트 플립 케이스</v>
          </cell>
          <cell r="C128" t="str">
            <v>레드</v>
          </cell>
          <cell r="D128" t="str">
            <v>케이스</v>
          </cell>
          <cell r="E128">
            <v>11000</v>
          </cell>
          <cell r="F128">
            <v>18900</v>
          </cell>
        </row>
        <row r="129">
          <cell r="B129" t="str">
            <v>아이보그 갤럭시노트2 루체로-라이트 플립 케이스</v>
          </cell>
          <cell r="C129" t="str">
            <v>민트</v>
          </cell>
          <cell r="D129" t="str">
            <v>케이스</v>
          </cell>
          <cell r="E129">
            <v>11000</v>
          </cell>
          <cell r="F129">
            <v>18900</v>
          </cell>
        </row>
        <row r="130">
          <cell r="B130" t="str">
            <v>아이보그 갤럭시노트2 루체로-라이트 플립 케이스</v>
          </cell>
          <cell r="C130" t="str">
            <v>네이비</v>
          </cell>
          <cell r="D130" t="str">
            <v>케이스</v>
          </cell>
          <cell r="E130">
            <v>11000</v>
          </cell>
          <cell r="F130">
            <v>18900</v>
          </cell>
        </row>
        <row r="131">
          <cell r="B131" t="str">
            <v>아이보그 갤럭시노트2 루체로-라이트 플립 케이스</v>
          </cell>
          <cell r="C131" t="str">
            <v>블랙</v>
          </cell>
          <cell r="D131" t="str">
            <v>케이스</v>
          </cell>
          <cell r="E131">
            <v>11000</v>
          </cell>
          <cell r="F131">
            <v>18900</v>
          </cell>
        </row>
        <row r="132">
          <cell r="B132" t="str">
            <v>아이보그 갤럭시노트2 루체로-라이트 플립 케이스</v>
          </cell>
          <cell r="C132" t="str">
            <v>화이트</v>
          </cell>
          <cell r="D132" t="str">
            <v>케이스</v>
          </cell>
          <cell r="E132">
            <v>11000</v>
          </cell>
          <cell r="F132">
            <v>18900</v>
          </cell>
        </row>
        <row r="133">
          <cell r="B133" t="str">
            <v>아이보그 갤럭시노트2 루체로-라이트 플립 케이스</v>
          </cell>
          <cell r="C133" t="str">
            <v>브라운</v>
          </cell>
          <cell r="D133" t="str">
            <v>케이스</v>
          </cell>
          <cell r="E133">
            <v>11000</v>
          </cell>
          <cell r="F133">
            <v>18900</v>
          </cell>
        </row>
        <row r="134">
          <cell r="B134" t="str">
            <v>아이보그 옵티머스G-pro 루체로 플립 케이스</v>
          </cell>
          <cell r="C134" t="str">
            <v>라임</v>
          </cell>
          <cell r="D134" t="str">
            <v>케이스</v>
          </cell>
          <cell r="E134">
            <v>17000</v>
          </cell>
          <cell r="F134">
            <v>27800</v>
          </cell>
        </row>
        <row r="135">
          <cell r="B135" t="str">
            <v>아이보그 옵티머스G-pro 루체로 플립 케이스</v>
          </cell>
          <cell r="C135" t="str">
            <v>로즈핑크</v>
          </cell>
          <cell r="D135" t="str">
            <v>케이스</v>
          </cell>
          <cell r="E135">
            <v>17000</v>
          </cell>
          <cell r="F135">
            <v>27800</v>
          </cell>
        </row>
        <row r="136">
          <cell r="B136" t="str">
            <v>아이보그 옵티머스G-pro 루체로 플립 케이스</v>
          </cell>
          <cell r="C136" t="str">
            <v>핑크</v>
          </cell>
          <cell r="D136" t="str">
            <v>케이스</v>
          </cell>
          <cell r="E136">
            <v>17000</v>
          </cell>
          <cell r="F136">
            <v>27800</v>
          </cell>
        </row>
        <row r="137">
          <cell r="B137" t="str">
            <v>아이보그 옵티머스G-pro 루체로 플립 케이스</v>
          </cell>
          <cell r="C137" t="str">
            <v>다크퍼플</v>
          </cell>
          <cell r="D137" t="str">
            <v>케이스</v>
          </cell>
          <cell r="E137">
            <v>17000</v>
          </cell>
          <cell r="F137">
            <v>27800</v>
          </cell>
        </row>
        <row r="138">
          <cell r="B138" t="str">
            <v>아이보그 옵티머스G-pro 루체로 플립 케이스</v>
          </cell>
          <cell r="C138" t="str">
            <v>레드</v>
          </cell>
          <cell r="D138" t="str">
            <v>케이스</v>
          </cell>
          <cell r="E138">
            <v>17000</v>
          </cell>
          <cell r="F138">
            <v>27800</v>
          </cell>
        </row>
        <row r="139">
          <cell r="B139" t="str">
            <v>아이보그 옵티머스G-pro 루체로 플립 케이스</v>
          </cell>
          <cell r="C139" t="str">
            <v>민트</v>
          </cell>
          <cell r="D139" t="str">
            <v>케이스</v>
          </cell>
          <cell r="E139">
            <v>17000</v>
          </cell>
          <cell r="F139">
            <v>27800</v>
          </cell>
        </row>
        <row r="140">
          <cell r="B140" t="str">
            <v>아이보그 옵티머스G-pro 루체로 플립 케이스</v>
          </cell>
          <cell r="C140" t="str">
            <v>네이비</v>
          </cell>
          <cell r="D140" t="str">
            <v>케이스</v>
          </cell>
          <cell r="E140">
            <v>17000</v>
          </cell>
          <cell r="F140">
            <v>27800</v>
          </cell>
        </row>
        <row r="141">
          <cell r="B141" t="str">
            <v>아이보그 옵티머스G-pro 루체로 플립 케이스</v>
          </cell>
          <cell r="C141" t="str">
            <v>블랙</v>
          </cell>
          <cell r="D141" t="str">
            <v>케이스</v>
          </cell>
          <cell r="E141">
            <v>17000</v>
          </cell>
          <cell r="F141">
            <v>27800</v>
          </cell>
        </row>
        <row r="142">
          <cell r="B142" t="str">
            <v>아이보그 옵티머스G-pro 루체로 플립 케이스</v>
          </cell>
          <cell r="C142" t="str">
            <v>화이트</v>
          </cell>
          <cell r="D142" t="str">
            <v>케이스</v>
          </cell>
          <cell r="E142">
            <v>17000</v>
          </cell>
          <cell r="F142">
            <v>27800</v>
          </cell>
        </row>
        <row r="143">
          <cell r="B143" t="str">
            <v>아이보그 갤럭시노트2 루체로 플립 케이스</v>
          </cell>
          <cell r="C143" t="str">
            <v>라임</v>
          </cell>
          <cell r="D143" t="str">
            <v>케이스</v>
          </cell>
          <cell r="E143">
            <v>17000</v>
          </cell>
          <cell r="F143">
            <v>27800</v>
          </cell>
        </row>
        <row r="144">
          <cell r="B144" t="str">
            <v>아이보그 갤럭시노트2 루체로 플립 케이스</v>
          </cell>
          <cell r="C144" t="str">
            <v>로즈핑크</v>
          </cell>
          <cell r="D144" t="str">
            <v>케이스</v>
          </cell>
          <cell r="E144">
            <v>17000</v>
          </cell>
          <cell r="F144">
            <v>27800</v>
          </cell>
        </row>
        <row r="145">
          <cell r="B145" t="str">
            <v>아이보그 갤럭시노트2 루체로 플립 케이스</v>
          </cell>
          <cell r="C145" t="str">
            <v>핑크</v>
          </cell>
          <cell r="D145" t="str">
            <v>케이스</v>
          </cell>
          <cell r="E145">
            <v>17000</v>
          </cell>
          <cell r="F145">
            <v>27800</v>
          </cell>
        </row>
        <row r="146">
          <cell r="B146" t="str">
            <v>아이보그 갤럭시노트2 루체로 플립 케이스</v>
          </cell>
          <cell r="C146" t="str">
            <v>다크퍼플</v>
          </cell>
          <cell r="D146" t="str">
            <v>케이스</v>
          </cell>
          <cell r="E146">
            <v>17000</v>
          </cell>
          <cell r="F146">
            <v>27800</v>
          </cell>
        </row>
        <row r="147">
          <cell r="B147" t="str">
            <v>아이보그 갤럭시노트2 루체로 플립 케이스</v>
          </cell>
          <cell r="C147" t="str">
            <v>레드</v>
          </cell>
          <cell r="D147" t="str">
            <v>케이스</v>
          </cell>
          <cell r="E147">
            <v>17000</v>
          </cell>
          <cell r="F147">
            <v>27800</v>
          </cell>
        </row>
        <row r="148">
          <cell r="B148" t="str">
            <v>아이보그 갤럭시노트2 루체로 플립 케이스</v>
          </cell>
          <cell r="C148" t="str">
            <v>민트</v>
          </cell>
          <cell r="D148" t="str">
            <v>케이스</v>
          </cell>
          <cell r="E148">
            <v>17000</v>
          </cell>
          <cell r="F148">
            <v>27800</v>
          </cell>
        </row>
        <row r="149">
          <cell r="B149" t="str">
            <v>아이보그 갤럭시노트2 루체로 플립 케이스</v>
          </cell>
          <cell r="C149" t="str">
            <v>네이비</v>
          </cell>
          <cell r="D149" t="str">
            <v>케이스</v>
          </cell>
          <cell r="E149">
            <v>17000</v>
          </cell>
          <cell r="F149">
            <v>27800</v>
          </cell>
        </row>
        <row r="150">
          <cell r="B150" t="str">
            <v>아이보그 갤럭시노트2 루체로 플립 케이스</v>
          </cell>
          <cell r="C150" t="str">
            <v>블랙</v>
          </cell>
          <cell r="D150" t="str">
            <v>케이스</v>
          </cell>
          <cell r="E150">
            <v>17000</v>
          </cell>
          <cell r="F150">
            <v>27800</v>
          </cell>
        </row>
        <row r="151">
          <cell r="B151" t="str">
            <v>아이보그 갤럭시노트2 루체로 플립 케이스</v>
          </cell>
          <cell r="C151" t="str">
            <v>화이트</v>
          </cell>
          <cell r="D151" t="str">
            <v>케이스</v>
          </cell>
          <cell r="E151">
            <v>17000</v>
          </cell>
          <cell r="F151">
            <v>27800</v>
          </cell>
        </row>
        <row r="152">
          <cell r="B152" t="str">
            <v>아이보그 갤럭시노트2 루체로 플립 케이스</v>
          </cell>
          <cell r="C152" t="str">
            <v>브라운</v>
          </cell>
          <cell r="D152" t="str">
            <v>케이스</v>
          </cell>
          <cell r="E152">
            <v>17000</v>
          </cell>
          <cell r="F152">
            <v>27800</v>
          </cell>
        </row>
        <row r="153">
          <cell r="B153" t="str">
            <v>폭스와일드 갤럭시S4 프리미엄 크로커다일 케이스</v>
          </cell>
          <cell r="C153" t="str">
            <v>단일</v>
          </cell>
          <cell r="D153" t="str">
            <v>케이스</v>
          </cell>
          <cell r="E153">
            <v>44000</v>
          </cell>
          <cell r="F153">
            <v>74000</v>
          </cell>
        </row>
        <row r="154">
          <cell r="B154" t="str">
            <v>폭스와일드 갤럭시S4 프리미엄 웨이브 케이스</v>
          </cell>
          <cell r="C154" t="str">
            <v>단일</v>
          </cell>
          <cell r="D154" t="str">
            <v>케이스</v>
          </cell>
          <cell r="E154">
            <v>41000</v>
          </cell>
          <cell r="F154">
            <v>69000</v>
          </cell>
        </row>
        <row r="155">
          <cell r="B155" t="str">
            <v>폭스와일드 갤럭시S4 프리미엄 골드펄 케이스</v>
          </cell>
          <cell r="C155" t="str">
            <v>단일</v>
          </cell>
          <cell r="D155" t="str">
            <v>케이스</v>
          </cell>
          <cell r="E155">
            <v>41000</v>
          </cell>
          <cell r="F155">
            <v>69000</v>
          </cell>
        </row>
        <row r="156">
          <cell r="B156" t="str">
            <v>아이보그 갤럭시S4 루체로-라이트 플립 케이스</v>
          </cell>
          <cell r="C156" t="str">
            <v>라임</v>
          </cell>
          <cell r="D156" t="str">
            <v>케이스</v>
          </cell>
          <cell r="E156">
            <v>11000</v>
          </cell>
          <cell r="F156">
            <v>18900</v>
          </cell>
        </row>
        <row r="157">
          <cell r="B157" t="str">
            <v>아이보그 갤럭시S4 루체로-라이트 플립 케이스</v>
          </cell>
          <cell r="C157" t="str">
            <v>연핑크</v>
          </cell>
          <cell r="D157" t="str">
            <v>케이스</v>
          </cell>
          <cell r="E157">
            <v>11000</v>
          </cell>
          <cell r="F157">
            <v>18900</v>
          </cell>
        </row>
        <row r="158">
          <cell r="B158" t="str">
            <v>아이보그 갤럭시S4 루체로-라이트 플립 케이스</v>
          </cell>
          <cell r="C158" t="str">
            <v>핑크</v>
          </cell>
          <cell r="D158" t="str">
            <v>케이스</v>
          </cell>
          <cell r="E158">
            <v>11000</v>
          </cell>
          <cell r="F158">
            <v>18900</v>
          </cell>
        </row>
        <row r="159">
          <cell r="B159" t="str">
            <v>아이보그 갤럭시S4 루체로-라이트 플립 케이스</v>
          </cell>
          <cell r="C159" t="str">
            <v>퍼플</v>
          </cell>
          <cell r="D159" t="str">
            <v>케이스</v>
          </cell>
          <cell r="E159">
            <v>11000</v>
          </cell>
          <cell r="F159">
            <v>18900</v>
          </cell>
        </row>
        <row r="160">
          <cell r="B160" t="str">
            <v>아이보그 갤럭시S4 루체로-라이트 플립 케이스</v>
          </cell>
          <cell r="C160" t="str">
            <v>레드</v>
          </cell>
          <cell r="D160" t="str">
            <v>케이스</v>
          </cell>
          <cell r="E160">
            <v>11000</v>
          </cell>
          <cell r="F160">
            <v>18900</v>
          </cell>
        </row>
        <row r="161">
          <cell r="B161" t="str">
            <v>아이보그 갤럭시S4 루체로-라이트 플립 케이스</v>
          </cell>
          <cell r="C161" t="str">
            <v>브라운</v>
          </cell>
          <cell r="D161" t="str">
            <v>케이스</v>
          </cell>
          <cell r="E161">
            <v>11000</v>
          </cell>
          <cell r="F161">
            <v>18900</v>
          </cell>
        </row>
        <row r="162">
          <cell r="B162" t="str">
            <v>아이보그 갤럭시S4 루체로-라이트 플립 케이스</v>
          </cell>
          <cell r="C162" t="str">
            <v>네이비</v>
          </cell>
          <cell r="D162" t="str">
            <v>케이스</v>
          </cell>
          <cell r="E162">
            <v>11000</v>
          </cell>
          <cell r="F162">
            <v>18900</v>
          </cell>
        </row>
        <row r="163">
          <cell r="B163" t="str">
            <v>아이보그 갤럭시S4 루체로-라이트 플립 케이스</v>
          </cell>
          <cell r="C163" t="str">
            <v>블랙</v>
          </cell>
          <cell r="D163" t="str">
            <v>케이스</v>
          </cell>
          <cell r="E163">
            <v>11000</v>
          </cell>
          <cell r="F163">
            <v>18900</v>
          </cell>
        </row>
        <row r="164">
          <cell r="B164" t="str">
            <v>아이보그 갤럭시S4 루체로-라이트 플립 케이스</v>
          </cell>
          <cell r="C164" t="str">
            <v>와인</v>
          </cell>
          <cell r="D164" t="str">
            <v>케이스</v>
          </cell>
          <cell r="E164">
            <v>11000</v>
          </cell>
          <cell r="F164">
            <v>18900</v>
          </cell>
        </row>
        <row r="165">
          <cell r="B165" t="str">
            <v>아이보그 갤럭시S4 루체로 플립 케이스</v>
          </cell>
          <cell r="C165" t="str">
            <v>라임</v>
          </cell>
          <cell r="D165" t="str">
            <v>케이스</v>
          </cell>
          <cell r="E165">
            <v>16000</v>
          </cell>
          <cell r="F165">
            <v>26500</v>
          </cell>
        </row>
        <row r="166">
          <cell r="B166" t="str">
            <v>아이보그 갤럭시S4 루체로 플립 케이스</v>
          </cell>
          <cell r="C166" t="str">
            <v>로즈핑크</v>
          </cell>
          <cell r="D166" t="str">
            <v>케이스</v>
          </cell>
          <cell r="E166">
            <v>16000</v>
          </cell>
          <cell r="F166">
            <v>26500</v>
          </cell>
        </row>
        <row r="167">
          <cell r="B167" t="str">
            <v>아이보그 갤럭시S4 루체로 플립 케이스</v>
          </cell>
          <cell r="C167" t="str">
            <v>핑크</v>
          </cell>
          <cell r="D167" t="str">
            <v>케이스</v>
          </cell>
          <cell r="E167">
            <v>16000</v>
          </cell>
          <cell r="F167">
            <v>26500</v>
          </cell>
        </row>
        <row r="168">
          <cell r="B168" t="str">
            <v>아이보그 갤럭시S4 루체로 플립 케이스</v>
          </cell>
          <cell r="C168" t="str">
            <v>다크퍼플</v>
          </cell>
          <cell r="D168" t="str">
            <v>케이스</v>
          </cell>
          <cell r="E168">
            <v>16000</v>
          </cell>
          <cell r="F168">
            <v>26500</v>
          </cell>
        </row>
        <row r="169">
          <cell r="B169" t="str">
            <v>아이보그 갤럭시S4 루체로 플립 케이스</v>
          </cell>
          <cell r="C169" t="str">
            <v>레드</v>
          </cell>
          <cell r="D169" t="str">
            <v>케이스</v>
          </cell>
          <cell r="E169">
            <v>16000</v>
          </cell>
          <cell r="F169">
            <v>26500</v>
          </cell>
        </row>
        <row r="170">
          <cell r="B170" t="str">
            <v>아이보그 갤럭시S4 루체로 플립 케이스</v>
          </cell>
          <cell r="C170" t="str">
            <v>민트</v>
          </cell>
          <cell r="D170" t="str">
            <v>케이스</v>
          </cell>
          <cell r="E170">
            <v>16000</v>
          </cell>
          <cell r="F170">
            <v>26500</v>
          </cell>
        </row>
        <row r="171">
          <cell r="B171" t="str">
            <v>아이보그 갤럭시S4 루체로 플립 케이스</v>
          </cell>
          <cell r="C171" t="str">
            <v>네이비</v>
          </cell>
          <cell r="D171" t="str">
            <v>케이스</v>
          </cell>
          <cell r="E171">
            <v>16000</v>
          </cell>
          <cell r="F171">
            <v>26500</v>
          </cell>
        </row>
        <row r="172">
          <cell r="B172" t="str">
            <v>아이보그 갤럭시S4 루체로 플립 케이스</v>
          </cell>
          <cell r="C172" t="str">
            <v>블랙</v>
          </cell>
          <cell r="D172" t="str">
            <v>케이스</v>
          </cell>
          <cell r="E172">
            <v>16000</v>
          </cell>
          <cell r="F172">
            <v>26500</v>
          </cell>
        </row>
        <row r="173">
          <cell r="B173" t="str">
            <v>아이보그 갤럭시S4 루체로 플립 케이스</v>
          </cell>
          <cell r="C173" t="str">
            <v>화이트</v>
          </cell>
          <cell r="D173" t="str">
            <v>케이스</v>
          </cell>
          <cell r="E173">
            <v>16000</v>
          </cell>
          <cell r="F173">
            <v>26500</v>
          </cell>
        </row>
        <row r="174">
          <cell r="B174" t="str">
            <v>아이보그 갤럭시S3 루체로 플립 케이스</v>
          </cell>
          <cell r="C174" t="str">
            <v>라임</v>
          </cell>
          <cell r="D174" t="str">
            <v>케이스</v>
          </cell>
          <cell r="E174">
            <v>16000</v>
          </cell>
          <cell r="F174">
            <v>26500</v>
          </cell>
        </row>
        <row r="175">
          <cell r="B175" t="str">
            <v>아이보그 갤럭시S3 루체로 플립 케이스</v>
          </cell>
          <cell r="C175" t="str">
            <v>로즈핑크</v>
          </cell>
          <cell r="D175" t="str">
            <v>케이스</v>
          </cell>
          <cell r="E175">
            <v>16000</v>
          </cell>
          <cell r="F175">
            <v>26500</v>
          </cell>
        </row>
        <row r="176">
          <cell r="B176" t="str">
            <v>아이보그 갤럭시S3 루체로 플립 케이스</v>
          </cell>
          <cell r="C176" t="str">
            <v>핑크</v>
          </cell>
          <cell r="D176" t="str">
            <v>케이스</v>
          </cell>
          <cell r="E176">
            <v>16000</v>
          </cell>
          <cell r="F176">
            <v>26500</v>
          </cell>
        </row>
        <row r="177">
          <cell r="B177" t="str">
            <v>아이보그 갤럭시S3 루체로 플립 케이스</v>
          </cell>
          <cell r="C177" t="str">
            <v>다크퍼플</v>
          </cell>
          <cell r="D177" t="str">
            <v>케이스</v>
          </cell>
          <cell r="E177">
            <v>16000</v>
          </cell>
          <cell r="F177">
            <v>26500</v>
          </cell>
        </row>
        <row r="178">
          <cell r="B178" t="str">
            <v>아이보그 갤럭시S3 루체로 플립 케이스</v>
          </cell>
          <cell r="C178" t="str">
            <v>레드</v>
          </cell>
          <cell r="D178" t="str">
            <v>케이스</v>
          </cell>
          <cell r="E178">
            <v>16000</v>
          </cell>
          <cell r="F178">
            <v>26500</v>
          </cell>
        </row>
        <row r="179">
          <cell r="B179" t="str">
            <v>아이보그 갤럭시S3 루체로 플립 케이스</v>
          </cell>
          <cell r="C179" t="str">
            <v>민트</v>
          </cell>
          <cell r="D179" t="str">
            <v>케이스</v>
          </cell>
          <cell r="E179">
            <v>16000</v>
          </cell>
          <cell r="F179">
            <v>26500</v>
          </cell>
        </row>
        <row r="180">
          <cell r="B180" t="str">
            <v>아이보그 갤럭시S3 루체로 플립 케이스</v>
          </cell>
          <cell r="C180" t="str">
            <v>네이비</v>
          </cell>
          <cell r="D180" t="str">
            <v>케이스</v>
          </cell>
          <cell r="E180">
            <v>16000</v>
          </cell>
          <cell r="F180">
            <v>26500</v>
          </cell>
        </row>
        <row r="181">
          <cell r="B181" t="str">
            <v>아이보그 갤럭시S3 루체로 플립 케이스</v>
          </cell>
          <cell r="C181" t="str">
            <v>블랙</v>
          </cell>
          <cell r="D181" t="str">
            <v>케이스</v>
          </cell>
          <cell r="E181">
            <v>16000</v>
          </cell>
          <cell r="F181">
            <v>26500</v>
          </cell>
        </row>
        <row r="182">
          <cell r="B182" t="str">
            <v>아이보그 갤럭시S3 루체로 플립 케이스</v>
          </cell>
          <cell r="C182" t="str">
            <v>화이트</v>
          </cell>
          <cell r="D182" t="str">
            <v>케이스</v>
          </cell>
          <cell r="E182">
            <v>16000</v>
          </cell>
          <cell r="F182">
            <v>26500</v>
          </cell>
        </row>
        <row r="183">
          <cell r="B183" t="str">
            <v>아이보그 갤럭시S3 플립 케이스</v>
          </cell>
          <cell r="C183" t="str">
            <v>그린</v>
          </cell>
          <cell r="D183" t="str">
            <v>케이스</v>
          </cell>
          <cell r="E183">
            <v>10000</v>
          </cell>
          <cell r="F183">
            <v>15900</v>
          </cell>
        </row>
        <row r="184">
          <cell r="B184" t="str">
            <v>아이보그 갤럭시S3 플립 케이스</v>
          </cell>
          <cell r="C184" t="str">
            <v>블루</v>
          </cell>
          <cell r="D184" t="str">
            <v>케이스</v>
          </cell>
          <cell r="E184">
            <v>10000</v>
          </cell>
          <cell r="F184">
            <v>15900</v>
          </cell>
        </row>
        <row r="185">
          <cell r="B185" t="str">
            <v>아이보그 갤럭시S3 플립 케이스</v>
          </cell>
          <cell r="C185" t="str">
            <v>화이트</v>
          </cell>
          <cell r="D185" t="str">
            <v>케이스</v>
          </cell>
          <cell r="E185">
            <v>10000</v>
          </cell>
          <cell r="F185">
            <v>15900</v>
          </cell>
        </row>
        <row r="186">
          <cell r="B186" t="str">
            <v>아이보그 갤럭시S3 플립 케이스</v>
          </cell>
          <cell r="C186" t="str">
            <v>핑크</v>
          </cell>
          <cell r="D186" t="str">
            <v>케이스</v>
          </cell>
          <cell r="E186">
            <v>10000</v>
          </cell>
          <cell r="F186">
            <v>15900</v>
          </cell>
        </row>
        <row r="187">
          <cell r="B187" t="str">
            <v>아이보그 갤럭시S3 플립 케이스</v>
          </cell>
          <cell r="C187" t="str">
            <v>와인</v>
          </cell>
          <cell r="D187" t="str">
            <v>케이스</v>
          </cell>
          <cell r="E187">
            <v>10000</v>
          </cell>
          <cell r="F187">
            <v>15900</v>
          </cell>
        </row>
        <row r="188">
          <cell r="B188" t="str">
            <v>아이보그 갤럭시S3 플립 케이스</v>
          </cell>
          <cell r="C188" t="str">
            <v>브라운</v>
          </cell>
          <cell r="D188" t="str">
            <v>케이스</v>
          </cell>
          <cell r="E188">
            <v>10000</v>
          </cell>
          <cell r="F188">
            <v>15900</v>
          </cell>
        </row>
        <row r="189">
          <cell r="B189" t="str">
            <v>아이보그 갤럭시S3 플립 케이스</v>
          </cell>
          <cell r="C189" t="str">
            <v>네이비</v>
          </cell>
          <cell r="D189" t="str">
            <v>케이스</v>
          </cell>
          <cell r="E189">
            <v>10000</v>
          </cell>
          <cell r="F189">
            <v>15900</v>
          </cell>
        </row>
        <row r="190">
          <cell r="B190" t="str">
            <v>아이보그 갤럭시S3 T-플립 케이스</v>
          </cell>
          <cell r="C190" t="str">
            <v>그린</v>
          </cell>
          <cell r="D190" t="str">
            <v>케이스</v>
          </cell>
          <cell r="E190">
            <v>13000</v>
          </cell>
          <cell r="F190">
            <v>21900</v>
          </cell>
        </row>
        <row r="191">
          <cell r="B191" t="str">
            <v>아이보그 갤럭시S3 T-플립 케이스</v>
          </cell>
          <cell r="C191" t="str">
            <v>블루</v>
          </cell>
          <cell r="D191" t="str">
            <v>케이스</v>
          </cell>
          <cell r="E191">
            <v>13000</v>
          </cell>
          <cell r="F191">
            <v>21900</v>
          </cell>
        </row>
        <row r="192">
          <cell r="B192" t="str">
            <v>아이보그 갤럭시S3 T-플립 케이스</v>
          </cell>
          <cell r="C192" t="str">
            <v>화이트</v>
          </cell>
          <cell r="D192" t="str">
            <v>케이스</v>
          </cell>
          <cell r="E192">
            <v>13000</v>
          </cell>
          <cell r="F192">
            <v>21900</v>
          </cell>
        </row>
        <row r="193">
          <cell r="B193" t="str">
            <v>아이보그 갤럭시S3 T-플립 케이스</v>
          </cell>
          <cell r="C193" t="str">
            <v>핑크</v>
          </cell>
          <cell r="D193" t="str">
            <v>케이스</v>
          </cell>
          <cell r="E193">
            <v>13000</v>
          </cell>
          <cell r="F193">
            <v>21900</v>
          </cell>
        </row>
        <row r="194">
          <cell r="B194" t="str">
            <v>아이보그 갤럭시S3 T-플립 케이스</v>
          </cell>
          <cell r="C194" t="str">
            <v>와인</v>
          </cell>
          <cell r="D194" t="str">
            <v>케이스</v>
          </cell>
          <cell r="E194">
            <v>13000</v>
          </cell>
          <cell r="F194">
            <v>21900</v>
          </cell>
        </row>
        <row r="195">
          <cell r="B195" t="str">
            <v>아이보그 갤럭시S3 T-플립 케이스</v>
          </cell>
          <cell r="C195" t="str">
            <v>브라운</v>
          </cell>
          <cell r="D195" t="str">
            <v>케이스</v>
          </cell>
          <cell r="E195">
            <v>13000</v>
          </cell>
          <cell r="F195">
            <v>21900</v>
          </cell>
        </row>
        <row r="196">
          <cell r="B196" t="str">
            <v>아이보그 갤럭시S3 T-플립 케이스</v>
          </cell>
          <cell r="C196" t="str">
            <v>네이비</v>
          </cell>
          <cell r="D196" t="str">
            <v>케이스</v>
          </cell>
          <cell r="E196">
            <v>13000</v>
          </cell>
          <cell r="F196">
            <v>21900</v>
          </cell>
        </row>
        <row r="197">
          <cell r="B197" t="str">
            <v>아이보그 갤럭시노트2 다이어리 케이스</v>
          </cell>
          <cell r="C197" t="str">
            <v>블랙</v>
          </cell>
          <cell r="D197" t="str">
            <v>케이스</v>
          </cell>
          <cell r="E197">
            <v>27000</v>
          </cell>
          <cell r="F197">
            <v>44900</v>
          </cell>
        </row>
        <row r="198">
          <cell r="B198" t="str">
            <v>아이보그 갤럭시노트2 다이어리 케이스</v>
          </cell>
          <cell r="C198" t="str">
            <v>핑크</v>
          </cell>
          <cell r="D198" t="str">
            <v>케이스</v>
          </cell>
          <cell r="E198">
            <v>27000</v>
          </cell>
          <cell r="F198">
            <v>44900</v>
          </cell>
        </row>
        <row r="199">
          <cell r="B199" t="str">
            <v>아이보그 갤럭시노트2 다이어리 케이스</v>
          </cell>
          <cell r="C199" t="str">
            <v>와인</v>
          </cell>
          <cell r="D199" t="str">
            <v>케이스</v>
          </cell>
          <cell r="E199">
            <v>27000</v>
          </cell>
          <cell r="F199">
            <v>44900</v>
          </cell>
        </row>
        <row r="200">
          <cell r="B200" t="str">
            <v>아이보그 갤럭시노트2 다이어리 케이스</v>
          </cell>
          <cell r="C200" t="str">
            <v>브라운</v>
          </cell>
          <cell r="D200" t="str">
            <v>케이스</v>
          </cell>
          <cell r="E200">
            <v>27000</v>
          </cell>
          <cell r="F200">
            <v>44900</v>
          </cell>
        </row>
        <row r="201">
          <cell r="B201" t="str">
            <v>아이보그 갤럭시노트2 다이어리 케이스</v>
          </cell>
          <cell r="C201" t="str">
            <v>네이비</v>
          </cell>
          <cell r="D201" t="str">
            <v>케이스</v>
          </cell>
          <cell r="E201">
            <v>27000</v>
          </cell>
          <cell r="F201">
            <v>44900</v>
          </cell>
        </row>
        <row r="202">
          <cell r="B202" t="str">
            <v>아이보그 갤럭시노트2 폴리오 케이스</v>
          </cell>
          <cell r="C202" t="str">
            <v>블랙</v>
          </cell>
          <cell r="D202" t="str">
            <v>케이스</v>
          </cell>
          <cell r="E202">
            <v>17000</v>
          </cell>
          <cell r="F202">
            <v>27900</v>
          </cell>
        </row>
        <row r="203">
          <cell r="B203" t="str">
            <v>아이보그 갤럭시노트2 폴리오 케이스</v>
          </cell>
          <cell r="C203" t="str">
            <v>핑크</v>
          </cell>
          <cell r="D203" t="str">
            <v>케이스</v>
          </cell>
          <cell r="E203">
            <v>17000</v>
          </cell>
          <cell r="F203">
            <v>27900</v>
          </cell>
        </row>
        <row r="204">
          <cell r="B204" t="str">
            <v>아이보그 갤럭시노트2 폴리오 케이스</v>
          </cell>
          <cell r="C204" t="str">
            <v>와인</v>
          </cell>
          <cell r="D204" t="str">
            <v>케이스</v>
          </cell>
          <cell r="E204">
            <v>17000</v>
          </cell>
          <cell r="F204">
            <v>27900</v>
          </cell>
        </row>
        <row r="205">
          <cell r="B205" t="str">
            <v>아이보그 갤럭시노트2 폴리오 케이스</v>
          </cell>
          <cell r="C205" t="str">
            <v>브라운</v>
          </cell>
          <cell r="D205" t="str">
            <v>케이스</v>
          </cell>
          <cell r="E205">
            <v>17000</v>
          </cell>
          <cell r="F205">
            <v>27900</v>
          </cell>
        </row>
        <row r="206">
          <cell r="B206" t="str">
            <v>아이보그 갤럭시노트2 폴리오 케이스</v>
          </cell>
          <cell r="C206" t="str">
            <v>네이비</v>
          </cell>
          <cell r="D206" t="str">
            <v>케이스</v>
          </cell>
          <cell r="E206">
            <v>17000</v>
          </cell>
          <cell r="F206">
            <v>27900</v>
          </cell>
        </row>
        <row r="207">
          <cell r="B207" t="str">
            <v>아이보그 갤럭시노트2 클래식 케이스</v>
          </cell>
          <cell r="C207" t="str">
            <v>블랙</v>
          </cell>
          <cell r="D207" t="str">
            <v>케이스</v>
          </cell>
          <cell r="E207">
            <v>17000</v>
          </cell>
          <cell r="F207">
            <v>27900</v>
          </cell>
        </row>
        <row r="208">
          <cell r="B208" t="str">
            <v>아이보그 갤럭시노트2 클래식 케이스</v>
          </cell>
          <cell r="C208" t="str">
            <v>핑크</v>
          </cell>
          <cell r="D208" t="str">
            <v>케이스</v>
          </cell>
          <cell r="E208">
            <v>17000</v>
          </cell>
          <cell r="F208">
            <v>27900</v>
          </cell>
        </row>
        <row r="209">
          <cell r="B209" t="str">
            <v>아이보그 갤럭시노트2 클래식 케이스</v>
          </cell>
          <cell r="C209" t="str">
            <v>로즈핑크</v>
          </cell>
          <cell r="D209" t="str">
            <v>케이스</v>
          </cell>
          <cell r="E209">
            <v>17000</v>
          </cell>
          <cell r="F209">
            <v>27900</v>
          </cell>
        </row>
        <row r="210">
          <cell r="B210" t="str">
            <v>아이보그 갤럭시노트2 클래식 케이스</v>
          </cell>
          <cell r="C210" t="str">
            <v>브라운</v>
          </cell>
          <cell r="D210" t="str">
            <v>케이스</v>
          </cell>
          <cell r="E210">
            <v>17000</v>
          </cell>
          <cell r="F210">
            <v>27900</v>
          </cell>
        </row>
        <row r="211">
          <cell r="B211" t="str">
            <v>아이보그 갤럭시노트2 클래식 케이스</v>
          </cell>
          <cell r="C211" t="str">
            <v>네이비</v>
          </cell>
          <cell r="D211" t="str">
            <v>케이스</v>
          </cell>
          <cell r="E211">
            <v>17000</v>
          </cell>
          <cell r="F211">
            <v>27900</v>
          </cell>
        </row>
        <row r="212">
          <cell r="B212" t="str">
            <v>아이보그 갤럭시노트2 플립 케이스</v>
          </cell>
          <cell r="C212" t="str">
            <v>그린</v>
          </cell>
          <cell r="D212" t="str">
            <v>케이스</v>
          </cell>
          <cell r="E212">
            <v>12000</v>
          </cell>
          <cell r="F212">
            <v>19900</v>
          </cell>
        </row>
        <row r="213">
          <cell r="B213" t="str">
            <v>아이보그 갤럭시노트2 플립 케이스</v>
          </cell>
          <cell r="C213" t="str">
            <v>블루</v>
          </cell>
          <cell r="D213" t="str">
            <v>케이스</v>
          </cell>
          <cell r="E213">
            <v>12000</v>
          </cell>
          <cell r="F213">
            <v>19900</v>
          </cell>
        </row>
        <row r="214">
          <cell r="B214" t="str">
            <v>아이보그 갤럭시노트2 플립 케이스</v>
          </cell>
          <cell r="C214" t="str">
            <v>화이트</v>
          </cell>
          <cell r="D214" t="str">
            <v>케이스</v>
          </cell>
          <cell r="E214">
            <v>12000</v>
          </cell>
          <cell r="F214">
            <v>19900</v>
          </cell>
        </row>
        <row r="215">
          <cell r="B215" t="str">
            <v>아이보그 갤럭시노트2 플립 케이스</v>
          </cell>
          <cell r="C215" t="str">
            <v>핑크</v>
          </cell>
          <cell r="D215" t="str">
            <v>케이스</v>
          </cell>
          <cell r="E215">
            <v>12000</v>
          </cell>
          <cell r="F215">
            <v>19900</v>
          </cell>
        </row>
        <row r="216">
          <cell r="B216" t="str">
            <v>아이보그 갤럭시노트2 플립 케이스</v>
          </cell>
          <cell r="C216" t="str">
            <v>와인</v>
          </cell>
          <cell r="D216" t="str">
            <v>케이스</v>
          </cell>
          <cell r="E216">
            <v>12000</v>
          </cell>
          <cell r="F216">
            <v>19900</v>
          </cell>
        </row>
        <row r="217">
          <cell r="B217" t="str">
            <v>아이보그 갤럭시노트2 플립 케이스</v>
          </cell>
          <cell r="C217" t="str">
            <v>브라운</v>
          </cell>
          <cell r="D217" t="str">
            <v>케이스</v>
          </cell>
          <cell r="E217">
            <v>12000</v>
          </cell>
          <cell r="F217">
            <v>19900</v>
          </cell>
        </row>
        <row r="218">
          <cell r="B218" t="str">
            <v>아이보그 갤럭시노트2 플립 케이스</v>
          </cell>
          <cell r="C218" t="str">
            <v>네이비</v>
          </cell>
          <cell r="D218" t="str">
            <v>케이스</v>
          </cell>
          <cell r="E218">
            <v>12000</v>
          </cell>
          <cell r="F218">
            <v>19900</v>
          </cell>
        </row>
        <row r="219">
          <cell r="B219" t="str">
            <v>아이보그 아이폰5/5S 플립 케이스</v>
          </cell>
          <cell r="C219" t="str">
            <v>그린</v>
          </cell>
          <cell r="D219" t="str">
            <v>케이스</v>
          </cell>
          <cell r="E219">
            <v>13000</v>
          </cell>
          <cell r="F219">
            <v>22000</v>
          </cell>
        </row>
        <row r="220">
          <cell r="B220" t="str">
            <v>아이보그 아이폰5/5S 플립 케이스</v>
          </cell>
          <cell r="C220" t="str">
            <v>로즈핑크</v>
          </cell>
          <cell r="D220" t="str">
            <v>케이스</v>
          </cell>
          <cell r="E220">
            <v>13000</v>
          </cell>
          <cell r="F220">
            <v>22000</v>
          </cell>
        </row>
        <row r="221">
          <cell r="B221" t="str">
            <v>아이보그 아이폰5/5S 플립 케이스</v>
          </cell>
          <cell r="C221" t="str">
            <v>핑크</v>
          </cell>
          <cell r="D221" t="str">
            <v>케이스</v>
          </cell>
          <cell r="E221">
            <v>13000</v>
          </cell>
          <cell r="F221">
            <v>22000</v>
          </cell>
        </row>
        <row r="222">
          <cell r="B222" t="str">
            <v>아이보그 아이폰5/5S 플립 케이스</v>
          </cell>
          <cell r="C222" t="str">
            <v>퍼플</v>
          </cell>
          <cell r="D222" t="str">
            <v>케이스</v>
          </cell>
          <cell r="E222">
            <v>13000</v>
          </cell>
          <cell r="F222">
            <v>22000</v>
          </cell>
        </row>
        <row r="223">
          <cell r="B223" t="str">
            <v>아이보그 아이폰5/5S 플립 케이스</v>
          </cell>
          <cell r="C223" t="str">
            <v>레드</v>
          </cell>
          <cell r="D223" t="str">
            <v>케이스</v>
          </cell>
          <cell r="E223">
            <v>13000</v>
          </cell>
          <cell r="F223">
            <v>22000</v>
          </cell>
        </row>
        <row r="224">
          <cell r="B224" t="str">
            <v>아이보그 아이폰5/5S 플립 케이스</v>
          </cell>
          <cell r="C224" t="str">
            <v>브라운</v>
          </cell>
          <cell r="D224" t="str">
            <v>케이스</v>
          </cell>
          <cell r="E224">
            <v>13000</v>
          </cell>
          <cell r="F224">
            <v>22000</v>
          </cell>
        </row>
        <row r="225">
          <cell r="B225" t="str">
            <v>아이보그 아이폰5/5S 플립 케이스</v>
          </cell>
          <cell r="C225" t="str">
            <v>네이비</v>
          </cell>
          <cell r="D225" t="str">
            <v>케이스</v>
          </cell>
          <cell r="E225">
            <v>13000</v>
          </cell>
          <cell r="F225">
            <v>22000</v>
          </cell>
        </row>
        <row r="226">
          <cell r="B226" t="str">
            <v>아이보그 아이폰5/5S 플립 케이스</v>
          </cell>
          <cell r="C226" t="str">
            <v>블랙</v>
          </cell>
          <cell r="D226" t="str">
            <v>케이스</v>
          </cell>
          <cell r="E226">
            <v>13000</v>
          </cell>
          <cell r="F226">
            <v>22000</v>
          </cell>
        </row>
      </sheetData>
      <sheetData sheetId="10"/>
    </sheetDataSet>
  </externalBook>
</externalLink>
</file>

<file path=xl/tables/table1.xml><?xml version="1.0" encoding="utf-8"?>
<table xmlns="http://schemas.openxmlformats.org/spreadsheetml/2006/main" id="1" name="주문내역" displayName="주문내역" ref="A1:S38" totalsRowShown="0" headerRowDxfId="2" headerRowBorderDxfId="0" tableBorderDxfId="1">
  <autoFilter ref="A1:S38">
    <filterColumn colId="7"/>
    <filterColumn colId="15"/>
    <filterColumn colId="17"/>
    <filterColumn colId="18"/>
  </autoFilter>
  <tableColumns count="19">
    <tableColumn id="1" name="주문날짜" dataDxfId="21"/>
    <tableColumn id="2" name="구매인" dataDxfId="20"/>
    <tableColumn id="3" name="수령인" dataDxfId="19"/>
    <tableColumn id="4" name="판매사이트" dataDxfId="18"/>
    <tableColumn id="5" name="상품명" dataDxfId="17"/>
    <tableColumn id="6" name="선택" dataDxfId="16"/>
    <tableColumn id="7" name="수량" dataDxfId="15"/>
    <tableColumn id="17" name="판매가" dataDxfId="14" dataCellStyle="쉼표 [0]">
      <calculatedColumnFormula>IFERROR(VLOOKUP(주문내역[[#This Row],[상품명]],단가표,5,0)*주문내역[[#This Row],[수량]],"")</calculatedColumnFormula>
    </tableColumn>
    <tableColumn id="8" name="결제수단" dataDxfId="13"/>
    <tableColumn id="9" name="수령인 핸드폰" dataDxfId="12"/>
    <tableColumn id="10" name="수령인 일반전화" dataDxfId="11"/>
    <tableColumn id="11" name="구매인 핸드폰" dataDxfId="10"/>
    <tableColumn id="12" name="구매인 일반전화" dataDxfId="9"/>
    <tableColumn id="13" name="수령인 집주소" dataDxfId="8"/>
    <tableColumn id="14" name="배송메시지" dataDxfId="7"/>
    <tableColumn id="16" name="지식판매여부" dataDxfId="6"/>
    <tableColumn id="15" name="기타" dataDxfId="5"/>
    <tableColumn id="19" name="우편번호" dataDxfId="4"/>
    <tableColumn id="18" name="주문번호" dataDxfId="3">
      <calculatedColumnFormula>IF(주문내역[[#This Row],[주문날짜]]&lt;&gt;"",ROW(주문내역[[#This Row],[주문날짜]])-1,"")</calculatedColumnFormula>
    </tableColumn>
  </tableColumns>
  <tableStyleInfo name="표 스타일 1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workbookViewId="0">
      <selection activeCell="O9" sqref="O9"/>
    </sheetView>
  </sheetViews>
  <sheetFormatPr defaultRowHeight="13.5"/>
  <cols>
    <col min="1" max="1" width="13.25" style="4" customWidth="1"/>
    <col min="2" max="2" width="9.75" style="4" customWidth="1"/>
    <col min="3" max="3" width="9" style="4" customWidth="1"/>
    <col min="4" max="4" width="10.875" style="4" customWidth="1"/>
    <col min="5" max="5" width="13.75" style="4" customWidth="1"/>
    <col min="6" max="6" width="9" style="4"/>
    <col min="7" max="7" width="6" style="4" customWidth="1"/>
    <col min="8" max="8" width="9.125" style="4" customWidth="1"/>
    <col min="9" max="9" width="9.25" style="4" customWidth="1"/>
    <col min="10" max="10" width="13.125" style="4" customWidth="1"/>
    <col min="11" max="11" width="14.75" style="4" customWidth="1"/>
    <col min="12" max="12" width="13.375" style="4" customWidth="1"/>
    <col min="13" max="13" width="14.75" style="4" customWidth="1"/>
    <col min="14" max="14" width="39.75" style="4" customWidth="1"/>
    <col min="15" max="15" width="17.875" style="4" customWidth="1"/>
    <col min="16" max="16" width="10" style="4" customWidth="1"/>
    <col min="17" max="18" width="9.625" style="4" customWidth="1"/>
    <col min="19" max="16384" width="9" style="4"/>
  </cols>
  <sheetData>
    <row r="1" spans="1:1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3" t="s">
        <v>16</v>
      </c>
      <c r="R1" s="3" t="s">
        <v>17</v>
      </c>
      <c r="S1" s="2" t="s">
        <v>18</v>
      </c>
    </row>
    <row r="2" spans="1:19">
      <c r="A2" s="5">
        <v>41892</v>
      </c>
      <c r="B2" s="6" t="s">
        <v>27</v>
      </c>
      <c r="C2" s="6" t="s">
        <v>28</v>
      </c>
      <c r="D2" s="6" t="s">
        <v>19</v>
      </c>
      <c r="E2" s="7" t="s">
        <v>26</v>
      </c>
      <c r="F2" s="6" t="s">
        <v>20</v>
      </c>
      <c r="G2" s="6">
        <v>1</v>
      </c>
      <c r="H2" s="8">
        <v>28000</v>
      </c>
      <c r="I2" s="6"/>
      <c r="J2" s="6" t="s">
        <v>22</v>
      </c>
      <c r="K2" s="6" t="s">
        <v>23</v>
      </c>
      <c r="L2" s="6" t="s">
        <v>24</v>
      </c>
      <c r="M2" s="6"/>
      <c r="N2" s="7" t="s">
        <v>25</v>
      </c>
      <c r="O2" s="7" t="s">
        <v>29</v>
      </c>
      <c r="P2" s="9"/>
      <c r="Q2" s="10"/>
      <c r="R2" s="10" t="s">
        <v>30</v>
      </c>
      <c r="S2" s="11">
        <f>IF(주문내역[[#This Row],[주문날짜]]&lt;&gt;"",ROW(주문내역[[#This Row],[주문날짜]])-1,"")</f>
        <v>1</v>
      </c>
    </row>
    <row r="3" spans="1:19">
      <c r="A3" s="12">
        <v>41893</v>
      </c>
      <c r="B3" s="13" t="s">
        <v>34</v>
      </c>
      <c r="C3" s="13"/>
      <c r="D3" s="13" t="s">
        <v>35</v>
      </c>
      <c r="E3" s="15" t="s">
        <v>36</v>
      </c>
      <c r="F3" s="13" t="s">
        <v>37</v>
      </c>
      <c r="G3" s="13">
        <v>1</v>
      </c>
      <c r="H3" s="14">
        <v>30000</v>
      </c>
      <c r="I3" s="13"/>
      <c r="J3" s="6" t="s">
        <v>22</v>
      </c>
      <c r="K3" s="6" t="s">
        <v>23</v>
      </c>
      <c r="L3" s="6" t="s">
        <v>24</v>
      </c>
      <c r="M3" s="13"/>
      <c r="N3" s="7" t="s">
        <v>38</v>
      </c>
      <c r="O3" s="15"/>
      <c r="P3" s="16"/>
      <c r="Q3" s="17"/>
      <c r="R3" s="17" t="s">
        <v>39</v>
      </c>
      <c r="S3" s="34">
        <f>IF(주문내역[[#This Row],[주문날짜]]&lt;&gt;"",ROW(주문내역[[#This Row],[주문날짜]])-1,"")</f>
        <v>2</v>
      </c>
    </row>
    <row r="4" spans="1:19">
      <c r="A4" s="12"/>
      <c r="B4" s="13"/>
      <c r="C4" s="13"/>
      <c r="D4" s="13"/>
      <c r="E4" s="15"/>
      <c r="F4" s="13"/>
      <c r="G4" s="13"/>
      <c r="H4" s="14"/>
      <c r="I4" s="13"/>
      <c r="J4" s="13"/>
      <c r="K4" s="13"/>
      <c r="L4" s="13"/>
      <c r="M4" s="13"/>
      <c r="N4" s="15"/>
      <c r="O4" s="15"/>
      <c r="P4" s="16"/>
      <c r="Q4" s="17"/>
      <c r="R4" s="17"/>
      <c r="S4" s="34" t="str">
        <f>IF(주문내역[[#This Row],[주문날짜]]&lt;&gt;"",ROW(주문내역[[#This Row],[주문날짜]])-1,"")</f>
        <v/>
      </c>
    </row>
    <row r="5" spans="1:19">
      <c r="A5" s="12"/>
      <c r="B5" s="13"/>
      <c r="C5" s="13"/>
      <c r="D5" s="13"/>
      <c r="E5" s="15"/>
      <c r="F5" s="13"/>
      <c r="G5" s="13"/>
      <c r="H5" s="14"/>
      <c r="I5" s="13"/>
      <c r="J5" s="13"/>
      <c r="K5" s="13"/>
      <c r="L5" s="13"/>
      <c r="M5" s="13"/>
      <c r="N5" s="15"/>
      <c r="O5" s="15"/>
      <c r="P5" s="16"/>
      <c r="Q5" s="17"/>
      <c r="R5" s="17"/>
      <c r="S5" s="34" t="str">
        <f>IF(주문내역[[#This Row],[주문날짜]]&lt;&gt;"",ROW(주문내역[[#This Row],[주문날짜]])-1,"")</f>
        <v/>
      </c>
    </row>
    <row r="6" spans="1:19">
      <c r="A6" s="12"/>
      <c r="B6" s="13"/>
      <c r="C6" s="13"/>
      <c r="D6" s="13"/>
      <c r="E6" s="15"/>
      <c r="F6" s="13"/>
      <c r="G6" s="13"/>
      <c r="H6" s="14"/>
      <c r="I6" s="13"/>
      <c r="J6" s="13"/>
      <c r="K6" s="13"/>
      <c r="L6" s="13"/>
      <c r="M6" s="13"/>
      <c r="N6" s="15"/>
      <c r="O6" s="15"/>
      <c r="P6" s="16"/>
      <c r="Q6" s="17"/>
      <c r="R6" s="17"/>
      <c r="S6" s="34" t="str">
        <f>IF(주문내역[[#This Row],[주문날짜]]&lt;&gt;"",ROW(주문내역[[#This Row],[주문날짜]])-1,"")</f>
        <v/>
      </c>
    </row>
    <row r="7" spans="1:19">
      <c r="A7" s="12"/>
      <c r="B7" s="13"/>
      <c r="C7" s="13"/>
      <c r="D7" s="13"/>
      <c r="E7" s="15"/>
      <c r="F7" s="13"/>
      <c r="G7" s="13"/>
      <c r="H7" s="14"/>
      <c r="I7" s="13"/>
      <c r="J7" s="13"/>
      <c r="K7" s="13"/>
      <c r="L7" s="13"/>
      <c r="M7" s="13"/>
      <c r="N7" s="15"/>
      <c r="O7" s="15"/>
      <c r="P7" s="16"/>
      <c r="Q7" s="17"/>
      <c r="R7" s="17"/>
      <c r="S7" s="34" t="str">
        <f>IF(주문내역[[#This Row],[주문날짜]]&lt;&gt;"",ROW(주문내역[[#This Row],[주문날짜]])-1,"")</f>
        <v/>
      </c>
    </row>
    <row r="8" spans="1:19">
      <c r="A8" s="12"/>
      <c r="B8" s="13"/>
      <c r="C8" s="13"/>
      <c r="D8" s="13"/>
      <c r="E8" s="15"/>
      <c r="F8" s="13"/>
      <c r="G8" s="13"/>
      <c r="H8" s="14"/>
      <c r="I8" s="13"/>
      <c r="J8" s="13"/>
      <c r="K8" s="13"/>
      <c r="L8" s="13"/>
      <c r="M8" s="13"/>
      <c r="N8" s="15"/>
      <c r="O8" s="15"/>
      <c r="P8" s="16"/>
      <c r="Q8" s="17"/>
      <c r="R8" s="17"/>
      <c r="S8" s="34" t="str">
        <f>IF(주문내역[[#This Row],[주문날짜]]&lt;&gt;"",ROW(주문내역[[#This Row],[주문날짜]])-1,"")</f>
        <v/>
      </c>
    </row>
    <row r="9" spans="1:19">
      <c r="A9" s="12"/>
      <c r="B9" s="13"/>
      <c r="C9" s="13"/>
      <c r="D9" s="13"/>
      <c r="E9" s="15"/>
      <c r="F9" s="13"/>
      <c r="G9" s="13"/>
      <c r="H9" s="14"/>
      <c r="I9" s="13"/>
      <c r="J9" s="13"/>
      <c r="K9" s="13"/>
      <c r="L9" s="13"/>
      <c r="M9" s="13"/>
      <c r="N9" s="15"/>
      <c r="O9" s="15"/>
      <c r="P9" s="16"/>
      <c r="Q9" s="17"/>
      <c r="R9" s="17"/>
      <c r="S9" s="34" t="str">
        <f>IF(주문내역[[#This Row],[주문날짜]]&lt;&gt;"",ROW(주문내역[[#This Row],[주문날짜]])-1,"")</f>
        <v/>
      </c>
    </row>
    <row r="10" spans="1:19">
      <c r="A10" s="12"/>
      <c r="B10" s="13"/>
      <c r="C10" s="13"/>
      <c r="D10" s="13"/>
      <c r="E10" s="15"/>
      <c r="F10" s="13"/>
      <c r="G10" s="13"/>
      <c r="H10" s="14"/>
      <c r="I10" s="13"/>
      <c r="J10" s="13"/>
      <c r="K10" s="13"/>
      <c r="L10" s="13"/>
      <c r="M10" s="13"/>
      <c r="N10" s="15"/>
      <c r="O10" s="15"/>
      <c r="P10" s="16"/>
      <c r="Q10" s="17"/>
      <c r="R10" s="17"/>
      <c r="S10" s="34" t="str">
        <f>IF(주문내역[[#This Row],[주문날짜]]&lt;&gt;"",ROW(주문내역[[#This Row],[주문날짜]])-1,"")</f>
        <v/>
      </c>
    </row>
    <row r="11" spans="1:19">
      <c r="A11" s="12"/>
      <c r="B11" s="13"/>
      <c r="C11" s="13"/>
      <c r="D11" s="13"/>
      <c r="E11" s="15"/>
      <c r="F11" s="13"/>
      <c r="G11" s="13"/>
      <c r="H11" s="14"/>
      <c r="I11" s="13"/>
      <c r="J11" s="13"/>
      <c r="K11" s="13"/>
      <c r="L11" s="13"/>
      <c r="M11" s="13"/>
      <c r="N11" s="15"/>
      <c r="O11" s="15"/>
      <c r="P11" s="16"/>
      <c r="Q11" s="17"/>
      <c r="R11" s="17"/>
      <c r="S11" s="34" t="str">
        <f>IF(주문내역[[#This Row],[주문날짜]]&lt;&gt;"",ROW(주문내역[[#This Row],[주문날짜]])-1,"")</f>
        <v/>
      </c>
    </row>
    <row r="12" spans="1:19">
      <c r="A12" s="12"/>
      <c r="B12" s="13"/>
      <c r="C12" s="13"/>
      <c r="D12" s="13"/>
      <c r="E12" s="15"/>
      <c r="F12" s="13"/>
      <c r="G12" s="13"/>
      <c r="H12" s="14"/>
      <c r="I12" s="13"/>
      <c r="J12" s="13"/>
      <c r="K12" s="13"/>
      <c r="L12" s="13"/>
      <c r="M12" s="13"/>
      <c r="N12" s="15"/>
      <c r="O12" s="15"/>
      <c r="P12" s="16"/>
      <c r="Q12" s="17"/>
      <c r="R12" s="17"/>
      <c r="S12" s="34" t="str">
        <f>IF(주문내역[[#This Row],[주문날짜]]&lt;&gt;"",ROW(주문내역[[#This Row],[주문날짜]])-1,"")</f>
        <v/>
      </c>
    </row>
    <row r="13" spans="1:19">
      <c r="A13" s="12"/>
      <c r="B13" s="13"/>
      <c r="C13" s="13"/>
      <c r="D13" s="13"/>
      <c r="E13" s="15"/>
      <c r="F13" s="13"/>
      <c r="G13" s="13"/>
      <c r="H13" s="14"/>
      <c r="I13" s="13"/>
      <c r="J13" s="13"/>
      <c r="K13" s="13"/>
      <c r="L13" s="13"/>
      <c r="M13" s="13"/>
      <c r="N13" s="15"/>
      <c r="O13" s="15"/>
      <c r="P13" s="16"/>
      <c r="Q13" s="17"/>
      <c r="R13" s="17"/>
      <c r="S13" s="34" t="str">
        <f>IF(주문내역[[#This Row],[주문날짜]]&lt;&gt;"",ROW(주문내역[[#This Row],[주문날짜]])-1,"")</f>
        <v/>
      </c>
    </row>
    <row r="14" spans="1:19">
      <c r="A14" s="12"/>
      <c r="B14" s="13"/>
      <c r="C14" s="13"/>
      <c r="D14" s="13"/>
      <c r="E14" s="15"/>
      <c r="F14" s="13"/>
      <c r="G14" s="13"/>
      <c r="H14" s="14"/>
      <c r="I14" s="13"/>
      <c r="J14" s="13"/>
      <c r="K14" s="13"/>
      <c r="L14" s="13"/>
      <c r="M14" s="13"/>
      <c r="N14" s="15"/>
      <c r="O14" s="15"/>
      <c r="P14" s="16"/>
      <c r="Q14" s="17"/>
      <c r="R14" s="17"/>
      <c r="S14" s="34" t="str">
        <f>IF(주문내역[[#This Row],[주문날짜]]&lt;&gt;"",ROW(주문내역[[#This Row],[주문날짜]])-1,"")</f>
        <v/>
      </c>
    </row>
    <row r="15" spans="1:19">
      <c r="A15" s="12"/>
      <c r="B15" s="13"/>
      <c r="C15" s="13"/>
      <c r="D15" s="13"/>
      <c r="E15" s="15"/>
      <c r="F15" s="13"/>
      <c r="G15" s="13"/>
      <c r="H15" s="14"/>
      <c r="I15" s="13"/>
      <c r="J15" s="13"/>
      <c r="K15" s="13"/>
      <c r="L15" s="13"/>
      <c r="M15" s="13"/>
      <c r="N15" s="15"/>
      <c r="O15" s="15"/>
      <c r="P15" s="16"/>
      <c r="Q15" s="17"/>
      <c r="R15" s="17"/>
      <c r="S15" s="34" t="str">
        <f>IF(주문내역[[#This Row],[주문날짜]]&lt;&gt;"",ROW(주문내역[[#This Row],[주문날짜]])-1,"")</f>
        <v/>
      </c>
    </row>
    <row r="16" spans="1:19">
      <c r="A16" s="12"/>
      <c r="B16" s="13"/>
      <c r="C16" s="13"/>
      <c r="D16" s="13"/>
      <c r="E16" s="15"/>
      <c r="F16" s="13"/>
      <c r="G16" s="13"/>
      <c r="H16" s="14"/>
      <c r="I16" s="13"/>
      <c r="J16" s="13"/>
      <c r="K16" s="13"/>
      <c r="L16" s="13"/>
      <c r="M16" s="13"/>
      <c r="N16" s="15"/>
      <c r="O16" s="15"/>
      <c r="P16" s="16"/>
      <c r="Q16" s="17"/>
      <c r="R16" s="17"/>
      <c r="S16" s="34" t="str">
        <f>IF(주문내역[[#This Row],[주문날짜]]&lt;&gt;"",ROW(주문내역[[#This Row],[주문날짜]])-1,"")</f>
        <v/>
      </c>
    </row>
    <row r="17" spans="1:19">
      <c r="A17" s="12"/>
      <c r="B17" s="13"/>
      <c r="C17" s="13"/>
      <c r="D17" s="13"/>
      <c r="E17" s="15"/>
      <c r="F17" s="13"/>
      <c r="G17" s="13"/>
      <c r="H17" s="14"/>
      <c r="I17" s="13"/>
      <c r="J17" s="13"/>
      <c r="K17" s="13"/>
      <c r="L17" s="13"/>
      <c r="M17" s="13"/>
      <c r="N17" s="15"/>
      <c r="O17" s="15"/>
      <c r="P17" s="16"/>
      <c r="Q17" s="17"/>
      <c r="R17" s="17"/>
      <c r="S17" s="34" t="str">
        <f>IF(주문내역[[#This Row],[주문날짜]]&lt;&gt;"",ROW(주문내역[[#This Row],[주문날짜]])-1,"")</f>
        <v/>
      </c>
    </row>
    <row r="18" spans="1:19">
      <c r="A18" s="12"/>
      <c r="B18" s="13"/>
      <c r="C18" s="13"/>
      <c r="D18" s="13"/>
      <c r="E18" s="15"/>
      <c r="F18" s="13"/>
      <c r="G18" s="13"/>
      <c r="H18" s="14"/>
      <c r="I18" s="13"/>
      <c r="J18" s="13"/>
      <c r="K18" s="13"/>
      <c r="L18" s="13"/>
      <c r="M18" s="13"/>
      <c r="N18" s="15"/>
      <c r="O18" s="15"/>
      <c r="P18" s="16"/>
      <c r="Q18" s="17"/>
      <c r="R18" s="17"/>
      <c r="S18" s="34" t="str">
        <f>IF(주문내역[[#This Row],[주문날짜]]&lt;&gt;"",ROW(주문내역[[#This Row],[주문날짜]])-1,"")</f>
        <v/>
      </c>
    </row>
    <row r="19" spans="1:19">
      <c r="A19" s="12"/>
      <c r="B19" s="13"/>
      <c r="C19" s="13"/>
      <c r="D19" s="13"/>
      <c r="E19" s="15"/>
      <c r="F19" s="13"/>
      <c r="G19" s="13"/>
      <c r="H19" s="14"/>
      <c r="I19" s="13"/>
      <c r="J19" s="13"/>
      <c r="K19" s="13"/>
      <c r="L19" s="13"/>
      <c r="M19" s="13"/>
      <c r="N19" s="15"/>
      <c r="O19" s="15"/>
      <c r="P19" s="16"/>
      <c r="Q19" s="17"/>
      <c r="R19" s="17"/>
      <c r="S19" s="34" t="str">
        <f>IF(주문내역[[#This Row],[주문날짜]]&lt;&gt;"",ROW(주문내역[[#This Row],[주문날짜]])-1,"")</f>
        <v/>
      </c>
    </row>
    <row r="20" spans="1:19">
      <c r="A20" s="12"/>
      <c r="B20" s="13"/>
      <c r="C20" s="13"/>
      <c r="D20" s="13"/>
      <c r="E20" s="15"/>
      <c r="F20" s="13"/>
      <c r="G20" s="13"/>
      <c r="H20" s="14"/>
      <c r="I20" s="13"/>
      <c r="J20" s="13"/>
      <c r="K20" s="13"/>
      <c r="L20" s="13"/>
      <c r="M20" s="13"/>
      <c r="N20" s="15"/>
      <c r="O20" s="15"/>
      <c r="P20" s="16"/>
      <c r="Q20" s="17"/>
      <c r="R20" s="17"/>
      <c r="S20" s="34" t="str">
        <f>IF(주문내역[[#This Row],[주문날짜]]&lt;&gt;"",ROW(주문내역[[#This Row],[주문날짜]])-1,"")</f>
        <v/>
      </c>
    </row>
    <row r="21" spans="1:19">
      <c r="A21" s="12"/>
      <c r="B21" s="13"/>
      <c r="C21" s="13"/>
      <c r="D21" s="13"/>
      <c r="E21" s="15"/>
      <c r="F21" s="13"/>
      <c r="G21" s="13"/>
      <c r="H21" s="14"/>
      <c r="I21" s="13"/>
      <c r="J21" s="13"/>
      <c r="K21" s="13"/>
      <c r="L21" s="13"/>
      <c r="M21" s="13"/>
      <c r="N21" s="15"/>
      <c r="O21" s="15"/>
      <c r="P21" s="16"/>
      <c r="Q21" s="17"/>
      <c r="R21" s="17"/>
      <c r="S21" s="34" t="str">
        <f>IF(주문내역[[#This Row],[주문날짜]]&lt;&gt;"",ROW(주문내역[[#This Row],[주문날짜]])-1,"")</f>
        <v/>
      </c>
    </row>
    <row r="22" spans="1:19">
      <c r="A22" s="12"/>
      <c r="B22" s="13"/>
      <c r="C22" s="13"/>
      <c r="D22" s="13"/>
      <c r="E22" s="15"/>
      <c r="F22" s="13"/>
      <c r="G22" s="13"/>
      <c r="H22" s="14"/>
      <c r="I22" s="13"/>
      <c r="J22" s="13"/>
      <c r="K22" s="13"/>
      <c r="L22" s="13"/>
      <c r="M22" s="13"/>
      <c r="N22" s="15"/>
      <c r="O22" s="15"/>
      <c r="P22" s="16"/>
      <c r="Q22" s="17"/>
      <c r="R22" s="17"/>
      <c r="S22" s="34" t="str">
        <f>IF(주문내역[[#This Row],[주문날짜]]&lt;&gt;"",ROW(주문내역[[#This Row],[주문날짜]])-1,"")</f>
        <v/>
      </c>
    </row>
    <row r="23" spans="1:19">
      <c r="A23" s="12"/>
      <c r="B23" s="13"/>
      <c r="C23" s="13"/>
      <c r="D23" s="13"/>
      <c r="E23" s="15"/>
      <c r="F23" s="13"/>
      <c r="G23" s="13"/>
      <c r="H23" s="14"/>
      <c r="I23" s="13"/>
      <c r="J23" s="13"/>
      <c r="K23" s="13"/>
      <c r="L23" s="13"/>
      <c r="M23" s="13"/>
      <c r="N23" s="15"/>
      <c r="O23" s="15"/>
      <c r="P23" s="16"/>
      <c r="Q23" s="17"/>
      <c r="R23" s="17"/>
      <c r="S23" s="34" t="str">
        <f>IF(주문내역[[#This Row],[주문날짜]]&lt;&gt;"",ROW(주문내역[[#This Row],[주문날짜]])-1,"")</f>
        <v/>
      </c>
    </row>
    <row r="24" spans="1:19">
      <c r="A24" s="12"/>
      <c r="B24" s="13"/>
      <c r="C24" s="13"/>
      <c r="D24" s="13"/>
      <c r="E24" s="15"/>
      <c r="F24" s="13"/>
      <c r="G24" s="13"/>
      <c r="H24" s="14"/>
      <c r="I24" s="13"/>
      <c r="J24" s="13"/>
      <c r="K24" s="13"/>
      <c r="L24" s="13"/>
      <c r="M24" s="13"/>
      <c r="N24" s="15"/>
      <c r="O24" s="15"/>
      <c r="P24" s="16"/>
      <c r="Q24" s="17"/>
      <c r="R24" s="17"/>
      <c r="S24" s="34" t="str">
        <f>IF(주문내역[[#This Row],[주문날짜]]&lt;&gt;"",ROW(주문내역[[#This Row],[주문날짜]])-1,"")</f>
        <v/>
      </c>
    </row>
    <row r="25" spans="1:19">
      <c r="A25" s="12"/>
      <c r="B25" s="13"/>
      <c r="C25" s="13"/>
      <c r="D25" s="13"/>
      <c r="E25" s="15"/>
      <c r="F25" s="13"/>
      <c r="G25" s="13"/>
      <c r="H25" s="14"/>
      <c r="I25" s="13"/>
      <c r="J25" s="13"/>
      <c r="K25" s="13"/>
      <c r="L25" s="13"/>
      <c r="M25" s="13"/>
      <c r="N25" s="15"/>
      <c r="O25" s="15"/>
      <c r="P25" s="16"/>
      <c r="Q25" s="17"/>
      <c r="R25" s="17"/>
      <c r="S25" s="34" t="str">
        <f>IF(주문내역[[#This Row],[주문날짜]]&lt;&gt;"",ROW(주문내역[[#This Row],[주문날짜]])-1,"")</f>
        <v/>
      </c>
    </row>
    <row r="26" spans="1:19">
      <c r="A26" s="12"/>
      <c r="B26" s="13"/>
      <c r="C26" s="13"/>
      <c r="D26" s="13"/>
      <c r="E26" s="15"/>
      <c r="F26" s="13"/>
      <c r="G26" s="13"/>
      <c r="H26" s="14"/>
      <c r="I26" s="13"/>
      <c r="J26" s="13"/>
      <c r="K26" s="13"/>
      <c r="L26" s="13"/>
      <c r="M26" s="13"/>
      <c r="N26" s="15"/>
      <c r="O26" s="15"/>
      <c r="P26" s="16"/>
      <c r="Q26" s="17"/>
      <c r="R26" s="17"/>
      <c r="S26" s="34" t="str">
        <f>IF(주문내역[[#This Row],[주문날짜]]&lt;&gt;"",ROW(주문내역[[#This Row],[주문날짜]])-1,"")</f>
        <v/>
      </c>
    </row>
    <row r="27" spans="1:19">
      <c r="A27" s="12"/>
      <c r="B27" s="13"/>
      <c r="C27" s="13"/>
      <c r="D27" s="13"/>
      <c r="E27" s="15"/>
      <c r="F27" s="13"/>
      <c r="G27" s="13"/>
      <c r="H27" s="14"/>
      <c r="I27" s="13"/>
      <c r="J27" s="13"/>
      <c r="K27" s="13"/>
      <c r="L27" s="13"/>
      <c r="M27" s="13"/>
      <c r="N27" s="15"/>
      <c r="O27" s="15"/>
      <c r="P27" s="16"/>
      <c r="Q27" s="17"/>
      <c r="R27" s="17"/>
      <c r="S27" s="34" t="str">
        <f>IF(주문내역[[#This Row],[주문날짜]]&lt;&gt;"",ROW(주문내역[[#This Row],[주문날짜]])-1,"")</f>
        <v/>
      </c>
    </row>
    <row r="28" spans="1:19">
      <c r="A28" s="12"/>
      <c r="B28" s="13"/>
      <c r="C28" s="13"/>
      <c r="D28" s="13"/>
      <c r="E28" s="15"/>
      <c r="F28" s="13"/>
      <c r="G28" s="13"/>
      <c r="H28" s="14"/>
      <c r="I28" s="13"/>
      <c r="J28" s="13"/>
      <c r="K28" s="13"/>
      <c r="L28" s="13"/>
      <c r="M28" s="13"/>
      <c r="N28" s="15"/>
      <c r="O28" s="15"/>
      <c r="P28" s="16"/>
      <c r="Q28" s="17"/>
      <c r="R28" s="17"/>
      <c r="S28" s="34" t="str">
        <f>IF(주문내역[[#This Row],[주문날짜]]&lt;&gt;"",ROW(주문내역[[#This Row],[주문날짜]])-1,"")</f>
        <v/>
      </c>
    </row>
    <row r="29" spans="1:19">
      <c r="A29" s="12"/>
      <c r="B29" s="13"/>
      <c r="C29" s="13"/>
      <c r="D29" s="13"/>
      <c r="E29" s="15"/>
      <c r="F29" s="13"/>
      <c r="G29" s="13"/>
      <c r="H29" s="14"/>
      <c r="I29" s="13"/>
      <c r="J29" s="13"/>
      <c r="K29" s="13"/>
      <c r="L29" s="13"/>
      <c r="M29" s="13"/>
      <c r="N29" s="15"/>
      <c r="O29" s="15"/>
      <c r="P29" s="16"/>
      <c r="Q29" s="17"/>
      <c r="R29" s="17"/>
      <c r="S29" s="34" t="str">
        <f>IF(주문내역[[#This Row],[주문날짜]]&lt;&gt;"",ROW(주문내역[[#This Row],[주문날짜]])-1,"")</f>
        <v/>
      </c>
    </row>
    <row r="30" spans="1:19">
      <c r="A30" s="12"/>
      <c r="B30" s="13"/>
      <c r="C30" s="13"/>
      <c r="D30" s="13"/>
      <c r="E30" s="15"/>
      <c r="F30" s="13"/>
      <c r="G30" s="13"/>
      <c r="H30" s="14"/>
      <c r="I30" s="13"/>
      <c r="J30" s="13"/>
      <c r="K30" s="13"/>
      <c r="L30" s="13"/>
      <c r="M30" s="13"/>
      <c r="N30" s="15"/>
      <c r="O30" s="15"/>
      <c r="P30" s="16"/>
      <c r="Q30" s="17"/>
      <c r="R30" s="17"/>
      <c r="S30" s="34" t="str">
        <f>IF(주문내역[[#This Row],[주문날짜]]&lt;&gt;"",ROW(주문내역[[#This Row],[주문날짜]])-1,"")</f>
        <v/>
      </c>
    </row>
    <row r="31" spans="1:19">
      <c r="A31" s="12"/>
      <c r="B31" s="13"/>
      <c r="C31" s="13"/>
      <c r="D31" s="13"/>
      <c r="E31" s="15"/>
      <c r="F31" s="13"/>
      <c r="G31" s="13"/>
      <c r="H31" s="14"/>
      <c r="I31" s="13"/>
      <c r="J31" s="13"/>
      <c r="K31" s="13"/>
      <c r="L31" s="13"/>
      <c r="M31" s="13"/>
      <c r="N31" s="15"/>
      <c r="O31" s="15"/>
      <c r="P31" s="16"/>
      <c r="Q31" s="17"/>
      <c r="R31" s="17"/>
      <c r="S31" s="34" t="str">
        <f>IF(주문내역[[#This Row],[주문날짜]]&lt;&gt;"",ROW(주문내역[[#This Row],[주문날짜]])-1,"")</f>
        <v/>
      </c>
    </row>
    <row r="32" spans="1:19">
      <c r="A32" s="12"/>
      <c r="B32" s="13"/>
      <c r="C32" s="13"/>
      <c r="D32" s="13"/>
      <c r="E32" s="15"/>
      <c r="F32" s="13"/>
      <c r="G32" s="13"/>
      <c r="H32" s="14"/>
      <c r="I32" s="13"/>
      <c r="J32" s="13"/>
      <c r="K32" s="13"/>
      <c r="L32" s="13"/>
      <c r="M32" s="13"/>
      <c r="N32" s="15"/>
      <c r="O32" s="15"/>
      <c r="P32" s="16"/>
      <c r="Q32" s="17"/>
      <c r="R32" s="17"/>
      <c r="S32" s="34" t="str">
        <f>IF(주문내역[[#This Row],[주문날짜]]&lt;&gt;"",ROW(주문내역[[#This Row],[주문날짜]])-1,"")</f>
        <v/>
      </c>
    </row>
    <row r="33" spans="1:19">
      <c r="A33" s="12"/>
      <c r="B33" s="13"/>
      <c r="C33" s="13"/>
      <c r="D33" s="13"/>
      <c r="E33" s="15"/>
      <c r="F33" s="13"/>
      <c r="G33" s="13"/>
      <c r="H33" s="14"/>
      <c r="I33" s="13"/>
      <c r="J33" s="13"/>
      <c r="K33" s="13"/>
      <c r="L33" s="13"/>
      <c r="M33" s="13"/>
      <c r="N33" s="15"/>
      <c r="O33" s="15"/>
      <c r="P33" s="16"/>
      <c r="Q33" s="17"/>
      <c r="R33" s="17"/>
      <c r="S33" s="34" t="str">
        <f>IF(주문내역[[#This Row],[주문날짜]]&lt;&gt;"",ROW(주문내역[[#This Row],[주문날짜]])-1,"")</f>
        <v/>
      </c>
    </row>
    <row r="34" spans="1:19">
      <c r="A34" s="12"/>
      <c r="B34" s="13"/>
      <c r="C34" s="13"/>
      <c r="D34" s="13"/>
      <c r="E34" s="15"/>
      <c r="F34" s="13"/>
      <c r="G34" s="13"/>
      <c r="H34" s="14"/>
      <c r="I34" s="13"/>
      <c r="J34" s="13"/>
      <c r="K34" s="13"/>
      <c r="L34" s="13"/>
      <c r="M34" s="13"/>
      <c r="N34" s="15"/>
      <c r="O34" s="15"/>
      <c r="P34" s="16"/>
      <c r="Q34" s="17"/>
      <c r="R34" s="17"/>
      <c r="S34" s="34" t="str">
        <f>IF(주문내역[[#This Row],[주문날짜]]&lt;&gt;"",ROW(주문내역[[#This Row],[주문날짜]])-1,"")</f>
        <v/>
      </c>
    </row>
    <row r="35" spans="1:19">
      <c r="A35" s="12"/>
      <c r="B35" s="13"/>
      <c r="C35" s="13"/>
      <c r="D35" s="13"/>
      <c r="E35" s="15"/>
      <c r="F35" s="13"/>
      <c r="G35" s="13"/>
      <c r="H35" s="14"/>
      <c r="I35" s="13"/>
      <c r="J35" s="13"/>
      <c r="K35" s="13"/>
      <c r="L35" s="13"/>
      <c r="M35" s="13"/>
      <c r="N35" s="15"/>
      <c r="O35" s="15"/>
      <c r="P35" s="16"/>
      <c r="Q35" s="17"/>
      <c r="R35" s="17"/>
      <c r="S35" s="34" t="str">
        <f>IF(주문내역[[#This Row],[주문날짜]]&lt;&gt;"",ROW(주문내역[[#This Row],[주문날짜]])-1,"")</f>
        <v/>
      </c>
    </row>
    <row r="36" spans="1:19">
      <c r="A36" s="12"/>
      <c r="B36" s="13"/>
      <c r="C36" s="13"/>
      <c r="D36" s="13"/>
      <c r="E36" s="15"/>
      <c r="F36" s="13"/>
      <c r="G36" s="13"/>
      <c r="H36" s="14"/>
      <c r="I36" s="13"/>
      <c r="J36" s="13"/>
      <c r="K36" s="13"/>
      <c r="L36" s="13"/>
      <c r="M36" s="13"/>
      <c r="N36" s="15"/>
      <c r="O36" s="15"/>
      <c r="P36" s="16"/>
      <c r="Q36" s="17"/>
      <c r="R36" s="17"/>
      <c r="S36" s="34" t="str">
        <f>IF(주문내역[[#This Row],[주문날짜]]&lt;&gt;"",ROW(주문내역[[#This Row],[주문날짜]])-1,"")</f>
        <v/>
      </c>
    </row>
    <row r="37" spans="1:19">
      <c r="A37" s="12"/>
      <c r="B37" s="13"/>
      <c r="C37" s="13"/>
      <c r="D37" s="13"/>
      <c r="E37" s="15"/>
      <c r="F37" s="13"/>
      <c r="G37" s="13"/>
      <c r="H37" s="14"/>
      <c r="I37" s="13"/>
      <c r="J37" s="13"/>
      <c r="K37" s="13"/>
      <c r="L37" s="13"/>
      <c r="M37" s="13"/>
      <c r="N37" s="15"/>
      <c r="O37" s="15"/>
      <c r="P37" s="16"/>
      <c r="Q37" s="17"/>
      <c r="R37" s="17"/>
      <c r="S37" s="34" t="str">
        <f>IF(주문내역[[#This Row],[주문날짜]]&lt;&gt;"",ROW(주문내역[[#This Row],[주문날짜]])-1,"")</f>
        <v/>
      </c>
    </row>
    <row r="38" spans="1:19">
      <c r="A38" s="18"/>
      <c r="B38" s="19"/>
      <c r="C38" s="19"/>
      <c r="D38" s="19"/>
      <c r="E38" s="20"/>
      <c r="F38" s="19"/>
      <c r="G38" s="19"/>
      <c r="H38" s="21"/>
      <c r="I38" s="19"/>
      <c r="J38" s="19"/>
      <c r="K38" s="19"/>
      <c r="L38" s="19"/>
      <c r="M38" s="19"/>
      <c r="N38" s="20"/>
      <c r="O38" s="20"/>
      <c r="P38" s="22"/>
      <c r="Q38" s="23"/>
      <c r="R38" s="23"/>
      <c r="S38" s="11" t="str">
        <f>IF(주문내역[[#This Row],[주문날짜]]&lt;&gt;"",ROW(주문내역[[#This Row],[주문날짜]])-1,"")</f>
        <v/>
      </c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C2:S12"/>
  <sheetViews>
    <sheetView tabSelected="1" workbookViewId="0">
      <selection activeCell="U19" sqref="U19"/>
    </sheetView>
  </sheetViews>
  <sheetFormatPr defaultRowHeight="13.5"/>
  <cols>
    <col min="1" max="1" width="1.375" style="26" customWidth="1"/>
    <col min="2" max="2" width="2.125" style="26" customWidth="1"/>
    <col min="3" max="3" width="9" style="26"/>
    <col min="4" max="4" width="9.375" style="26" customWidth="1"/>
    <col min="5" max="7" width="2.375" style="26" customWidth="1"/>
    <col min="8" max="8" width="1.625" style="26" customWidth="1"/>
    <col min="9" max="11" width="2.375" style="26" customWidth="1"/>
    <col min="12" max="12" width="24.375" style="26" customWidth="1"/>
    <col min="13" max="15" width="3.25" style="26" customWidth="1"/>
    <col min="16" max="16" width="2.25" style="26" customWidth="1"/>
    <col min="17" max="19" width="3.25" style="26" customWidth="1"/>
    <col min="20" max="16384" width="9" style="26"/>
  </cols>
  <sheetData>
    <row r="2" spans="3:19">
      <c r="C2" s="24" t="s">
        <v>21</v>
      </c>
      <c r="D2" s="25">
        <v>1</v>
      </c>
    </row>
    <row r="3" spans="3:19" ht="18" customHeight="1"/>
    <row r="4" spans="3:19" ht="23.25" customHeight="1">
      <c r="C4" s="27" t="s">
        <v>31</v>
      </c>
      <c r="D4" s="27"/>
      <c r="E4" s="27"/>
      <c r="F4" s="27"/>
      <c r="G4" s="27"/>
      <c r="H4" s="27"/>
      <c r="I4" s="27"/>
      <c r="J4" s="27"/>
      <c r="K4" s="27"/>
    </row>
    <row r="5" spans="3:19" ht="21" customHeight="1">
      <c r="C5" s="27" t="s">
        <v>32</v>
      </c>
      <c r="D5" s="27"/>
      <c r="E5" s="27"/>
      <c r="F5" s="27"/>
      <c r="G5" s="27"/>
      <c r="H5" s="27"/>
      <c r="I5" s="27"/>
      <c r="J5" s="27"/>
      <c r="K5" s="27"/>
    </row>
    <row r="6" spans="3:19" ht="31.5" customHeight="1">
      <c r="C6" s="28" t="s">
        <v>33</v>
      </c>
      <c r="D6" s="28"/>
      <c r="E6" s="28"/>
      <c r="F6" s="28"/>
      <c r="G6" s="28"/>
      <c r="H6" s="28"/>
      <c r="I6" s="28"/>
      <c r="J6" s="28"/>
      <c r="K6" s="28"/>
    </row>
    <row r="7" spans="3:19" ht="15" customHeight="1">
      <c r="C7" s="29"/>
      <c r="D7" s="29"/>
      <c r="E7" s="30">
        <v>1</v>
      </c>
      <c r="F7" s="30">
        <v>2</v>
      </c>
      <c r="G7" s="30">
        <v>3</v>
      </c>
      <c r="H7" s="30"/>
      <c r="I7" s="30">
        <v>4</v>
      </c>
      <c r="J7" s="30">
        <v>5</v>
      </c>
      <c r="K7" s="30">
        <v>6</v>
      </c>
    </row>
    <row r="8" spans="3:19" ht="27.75" customHeight="1">
      <c r="C8" s="31"/>
      <c r="D8" s="31"/>
      <c r="E8" s="31"/>
      <c r="F8" s="31"/>
      <c r="G8" s="31"/>
      <c r="H8" s="31"/>
      <c r="I8" s="31"/>
      <c r="J8" s="31"/>
      <c r="K8" s="31"/>
      <c r="L8" s="32" t="str">
        <f>IF(LOOKUP(D2,주문내역!S2:S113,주문내역!C2:C113)="",LOOKUP(D2,주문내역!S2:S113,주문내역!B2:B113),LOOKUP(D2,주문내역!S2:S113,주문내역!C2:C113))</f>
        <v>김수진</v>
      </c>
      <c r="M8" s="32"/>
      <c r="N8" s="32"/>
      <c r="O8" s="32"/>
      <c r="P8" s="32"/>
      <c r="Q8" s="32"/>
      <c r="R8" s="32"/>
      <c r="S8" s="32"/>
    </row>
    <row r="9" spans="3:19" ht="30" customHeight="1">
      <c r="L9" s="32" t="str">
        <f>IF(LOOKUP(D2,주문내역!S2:S113,주문내역!J2:J113)="",LOOKUP(D2,주문내역!S2:S113,주문내역!K2:K113),LOOKUP(D2,주문내역!S2:S113,주문내역!J2:J113))&amp;"  ("&amp;LOOKUP(D2,주문내역!S2:S113,주문내역!K2:K113)&amp;")"</f>
        <v>010-222-2222  (010-333-3333)</v>
      </c>
      <c r="M9" s="32"/>
      <c r="N9" s="32"/>
      <c r="O9" s="32"/>
      <c r="P9" s="32"/>
      <c r="Q9" s="32"/>
      <c r="R9" s="32"/>
      <c r="S9" s="32"/>
    </row>
    <row r="10" spans="3:19" ht="35.1" customHeight="1">
      <c r="L10" s="35" t="str">
        <f>LOOKUP(D2,주문내역!S2:S113,주문내역!N2:N113)</f>
        <v>경기도 ○○○ ○○○○ ○○○○</v>
      </c>
      <c r="M10" s="35"/>
      <c r="N10" s="35"/>
      <c r="O10" s="35"/>
      <c r="P10" s="35"/>
      <c r="Q10" s="35"/>
      <c r="R10" s="35"/>
      <c r="S10" s="35"/>
    </row>
    <row r="11" spans="3:19" ht="15.95" customHeight="1">
      <c r="L11" s="36" t="str">
        <f>IF(LOOKUP(D2,주문내역!S2:S113,주문내역!O2:O113)="","","("&amp;LOOKUP(D2,주문내역!S2:S113,주문내역!O2:O113)&amp;")")</f>
        <v>(배송전 연락바랍니다.)</v>
      </c>
      <c r="M11" s="36"/>
      <c r="N11" s="36"/>
      <c r="O11" s="36"/>
      <c r="P11" s="36"/>
      <c r="Q11" s="36"/>
      <c r="R11" s="36"/>
      <c r="S11" s="36"/>
    </row>
    <row r="12" spans="3:19" ht="24.75" customHeight="1">
      <c r="M12" s="33" t="str">
        <f>LEFT(LOOKUP(D2,주문내역!S2:S113,주문내역!R2:R113),1)</f>
        <v>1</v>
      </c>
      <c r="N12" s="33" t="str">
        <f>MID(LOOKUP(D2,주문내역!S2:S113,주문내역!R2:R113),2,1)</f>
        <v>2</v>
      </c>
      <c r="O12" s="33" t="str">
        <f>MID(LOOKUP(D2,주문내역!S2:S113,주문내역!R2:R113),3,1)</f>
        <v>3</v>
      </c>
      <c r="P12" s="33"/>
      <c r="Q12" s="33" t="str">
        <f>MID(LOOKUP(D2,주문내역!S2:S113,주문내역!R2:R113),5,1)</f>
        <v>4</v>
      </c>
      <c r="R12" s="33" t="str">
        <f>MID(LOOKUP(D2,주문내역!S2:S113,주문내역!R2:R113),6,1)</f>
        <v>5</v>
      </c>
      <c r="S12" s="33" t="str">
        <f>MID(LOOKUP(D2,주문내역!S2:S113,주문내역!R2:R113),7,1)</f>
        <v>6</v>
      </c>
    </row>
  </sheetData>
  <mergeCells count="7">
    <mergeCell ref="L11:S11"/>
    <mergeCell ref="C4:K4"/>
    <mergeCell ref="C5:K5"/>
    <mergeCell ref="C6:K6"/>
    <mergeCell ref="L8:S8"/>
    <mergeCell ref="L9:S9"/>
    <mergeCell ref="L10:S10"/>
  </mergeCells>
  <phoneticPr fontId="3" type="noConversion"/>
  <pageMargins left="0.7" right="0.3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주문내역</vt:lpstr>
      <vt:lpstr>송장</vt:lpstr>
      <vt:lpstr>송장!Print_Area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lee</cp:lastModifiedBy>
  <dcterms:created xsi:type="dcterms:W3CDTF">2014-09-15T03:04:21Z</dcterms:created>
  <dcterms:modified xsi:type="dcterms:W3CDTF">2014-09-15T03:21:15Z</dcterms:modified>
</cp:coreProperties>
</file>